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'Sheet1'!$A$2:$M$217</definedName>
  </definedNames>
  <calcPr fullCalcOnLoad="1"/>
</workbook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<sst xmlns="http://schemas.openxmlformats.org/spreadsheetml/2006/main" count="19" uniqueCount="13">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</sst>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"/>
    <numFmt numFmtId="171" formatCode="0.0000"/>
    <numFmt numFmtId="172" formatCode="0.000"/>
    <numFmt numFmtId="173" formatCode="0.00_ ;[Red]\-0.00\ "/>
    <numFmt numFmtId="174" formatCode="0.0000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17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conomic%20Sentiment\Consumer%20Sentiment\Indices\CSI_Index%20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Monthly graphs"/>
      <sheetName val="UM_ICS"/>
      <sheetName val="Indices 96"/>
    </sheetNames>
    <sheetDataSet>
      <sheetData sheetId="4">
        <row r="27">
          <cell r="GW27">
            <v>60.86587442313765</v>
          </cell>
          <cell r="GX27">
            <v>63.75704546048655</v>
          </cell>
          <cell r="GY27">
            <v>49.75403123099661</v>
          </cell>
          <cell r="GZ27">
            <v>64.24930153189896</v>
          </cell>
          <cell r="HA27">
            <v>59.36880796138965</v>
          </cell>
          <cell r="HB27">
            <v>59.96879736326041</v>
          </cell>
          <cell r="HC27">
            <v>58.87485114858412</v>
          </cell>
          <cell r="HD27">
            <v>61.19608170242661</v>
          </cell>
          <cell r="HE27">
            <v>70.56484991428896</v>
          </cell>
          <cell r="HF27">
            <v>68.23578720219997</v>
          </cell>
          <cell r="HG27">
            <v>66.81778401155582</v>
          </cell>
          <cell r="HH27">
            <v>73.05446508040926</v>
          </cell>
          <cell r="HI27">
            <v>76.22657785830044</v>
          </cell>
        </row>
        <row r="99">
          <cell r="GW99">
            <v>79.46846242924843</v>
          </cell>
          <cell r="GX99">
            <v>82.41329668652087</v>
          </cell>
          <cell r="GY99">
            <v>66.11040424696768</v>
          </cell>
          <cell r="GZ99">
            <v>78.84345800479107</v>
          </cell>
          <cell r="HA99">
            <v>73.23514109730112</v>
          </cell>
          <cell r="HB99">
            <v>75.46098444457161</v>
          </cell>
          <cell r="HC99">
            <v>75.42910700136406</v>
          </cell>
          <cell r="HD99">
            <v>75.9662221220552</v>
          </cell>
          <cell r="HE99">
            <v>83.72446562780593</v>
          </cell>
          <cell r="HF99">
            <v>86.52584480170324</v>
          </cell>
          <cell r="HG99">
            <v>83.30910607480854</v>
          </cell>
          <cell r="HH99">
            <v>85.98087836915737</v>
          </cell>
          <cell r="HI99">
            <v>93.25395201424105</v>
          </cell>
        </row>
        <row r="102">
          <cell r="GW102">
            <v>48.35151364114242</v>
          </cell>
          <cell r="GX102">
            <v>51.206584277051135</v>
          </cell>
          <cell r="GY102">
            <v>38.75074755135404</v>
          </cell>
          <cell r="GZ102">
            <v>54.4314987965662</v>
          </cell>
          <cell r="HA102">
            <v>50.040627628140896</v>
          </cell>
          <cell r="HB102">
            <v>49.546870136037604</v>
          </cell>
          <cell r="HC102">
            <v>47.73844743147269</v>
          </cell>
          <cell r="HD102">
            <v>51.25989078365526</v>
          </cell>
          <cell r="HE102">
            <v>61.71209358074723</v>
          </cell>
          <cell r="HF102">
            <v>55.931672342027305</v>
          </cell>
          <cell r="HG102">
            <v>55.72371720731173</v>
          </cell>
          <cell r="HH102">
            <v>64.35858903029018</v>
          </cell>
          <cell r="HI102">
            <v>64.77189728979754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3"/>
  <sheetViews>
    <sheetView tabSelected="1" view="pageBreakPreview" zoomScaleSheetLayoutView="100" workbookViewId="0" topLeftCell="A185">
      <selection activeCell="L211" sqref="L211"/>
    </sheetView>
  </sheetViews>
  <sheetFormatPr defaultColWidth="9.140625" defaultRowHeight="12.75"/>
  <cols>
    <col min="1" max="3" width="9.140625" style="3" customWidth="1"/>
    <col min="4" max="4" width="10.00390625" style="3" customWidth="1"/>
    <col min="5" max="6" width="9.140625" style="3" customWidth="1"/>
    <col min="7" max="9" width="11.00390625" style="3" customWidth="1"/>
    <col min="10" max="11" width="9.140625" style="3" customWidth="1"/>
    <col min="12" max="12" width="9.57421875" style="3" customWidth="1"/>
    <col min="13" max="13" width="9.140625" style="3" customWidth="1"/>
  </cols>
  <sheetData>
    <row r="2" spans="2:11" ht="12.75">
      <c r="B2" s="3" t="s">
        <v>0</v>
      </c>
      <c r="G2" s="3" t="s">
        <v>1</v>
      </c>
      <c r="K2" s="3" t="s">
        <v>2</v>
      </c>
    </row>
    <row r="3" spans="2:13" ht="12.75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2:14" ht="38.25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3" ht="12.75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3" ht="12.75">
      <c r="A6" s="5">
        <v>35125</v>
      </c>
      <c r="B6" s="6">
        <v>102.45750531596083</v>
      </c>
      <c r="C6" s="6"/>
      <c r="D6" s="6">
        <v>-2.512859034991692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</v>
      </c>
      <c r="L6" s="6">
        <f>K6-K5</f>
        <v>-3.9847977599558106</v>
      </c>
      <c r="M6" s="6"/>
    </row>
    <row r="7" spans="1:13" ht="12.75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aca="true" t="shared" si="0" ref="H7:H70">(G7-G6)</f>
        <v>3.934019348697035</v>
      </c>
      <c r="I7" s="6">
        <v>108.9540278758467</v>
      </c>
      <c r="J7" s="6"/>
      <c r="K7" s="6">
        <v>99.87279564603728</v>
      </c>
      <c r="L7" s="6">
        <f aca="true" t="shared" si="1" ref="L7:L70">K7-K6</f>
        <v>0.8306357115068437</v>
      </c>
      <c r="M7" s="6">
        <v>100.64730442501798</v>
      </c>
    </row>
    <row r="8" spans="1:13" ht="12.75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</v>
      </c>
      <c r="I8" s="6">
        <v>110.32009396142615</v>
      </c>
      <c r="J8" s="6"/>
      <c r="K8" s="6">
        <v>96.04526686103432</v>
      </c>
      <c r="L8" s="6">
        <f t="shared" si="1"/>
        <v>-3.8275287850029542</v>
      </c>
      <c r="M8" s="6">
        <v>98.32007414720067</v>
      </c>
    </row>
    <row r="9" spans="1:13" ht="12.75">
      <c r="A9" s="5">
        <v>35217</v>
      </c>
      <c r="B9" s="6">
        <v>104.16466078057374</v>
      </c>
      <c r="C9" s="6"/>
      <c r="D9" s="6">
        <v>1.719967797818427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99.92008412754527</v>
      </c>
      <c r="L9" s="6">
        <f t="shared" si="1"/>
        <v>3.874817266510945</v>
      </c>
      <c r="M9" s="6">
        <v>98.61271554487229</v>
      </c>
    </row>
    <row r="10" spans="1:13" ht="12.75">
      <c r="A10" s="5">
        <v>35247</v>
      </c>
      <c r="B10" s="6">
        <v>103.13228074244114</v>
      </c>
      <c r="C10" s="6"/>
      <c r="D10" s="6">
        <v>-1.032380038132601</v>
      </c>
      <c r="E10" s="6">
        <v>103.2472115019234</v>
      </c>
      <c r="F10" s="6"/>
      <c r="G10" s="6">
        <v>111.16822664023809</v>
      </c>
      <c r="H10" s="6">
        <f t="shared" si="0"/>
        <v>0.6940058180321813</v>
      </c>
      <c r="I10" s="6">
        <v>111.19996087376914</v>
      </c>
      <c r="J10" s="6"/>
      <c r="K10" s="6">
        <v>97.72632721830831</v>
      </c>
      <c r="L10" s="6">
        <f t="shared" si="1"/>
        <v>-2.193756909236953</v>
      </c>
      <c r="M10" s="6">
        <v>97.89722606896264</v>
      </c>
    </row>
    <row r="11" spans="1:13" ht="12.75">
      <c r="A11" s="5">
        <v>35278</v>
      </c>
      <c r="B11" s="6">
        <v>98.5483805062155</v>
      </c>
      <c r="C11" s="6"/>
      <c r="D11" s="6">
        <v>-4.583900236225645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</v>
      </c>
      <c r="L11" s="6">
        <f t="shared" si="1"/>
        <v>-6.49609527406686</v>
      </c>
      <c r="M11" s="6">
        <v>96.29221443003168</v>
      </c>
    </row>
    <row r="12" spans="1:13" ht="12.75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</v>
      </c>
      <c r="L12" s="6">
        <f t="shared" si="1"/>
        <v>6.386224631944671</v>
      </c>
      <c r="M12" s="6">
        <v>95.52433857957863</v>
      </c>
    </row>
    <row r="13" spans="1:13" ht="12.75">
      <c r="A13" s="5">
        <v>35339</v>
      </c>
      <c r="B13" s="6">
        <v>107.77587315699057</v>
      </c>
      <c r="C13" s="6"/>
      <c r="D13" s="6">
        <v>5.863785754231344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8.590386419267958</v>
      </c>
      <c r="M13" s="6">
        <v>98.35117717196056</v>
      </c>
    </row>
    <row r="14" spans="1:13" ht="12.75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3" ht="12.75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</v>
      </c>
      <c r="M15" s="6">
        <v>109.96460720042991</v>
      </c>
    </row>
    <row r="16" spans="1:13" ht="12.75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 ht="12.75">
      <c r="A17" s="5">
        <v>35462</v>
      </c>
      <c r="B17" s="6">
        <v>117.19308933341854</v>
      </c>
      <c r="C17" s="6">
        <v>12.22272498246602</v>
      </c>
      <c r="D17" s="6">
        <v>0.06160383295625138</v>
      </c>
      <c r="E17" s="6">
        <v>115.21638571588262</v>
      </c>
      <c r="F17" s="6"/>
      <c r="G17" s="6">
        <v>111.38887313475048</v>
      </c>
      <c r="H17" s="6">
        <f t="shared" si="0"/>
        <v>-5.649263145321925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 ht="12.75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 ht="12.75">
      <c r="A19" s="5">
        <v>35521</v>
      </c>
      <c r="B19" s="6">
        <v>119.38173534971979</v>
      </c>
      <c r="C19" s="6">
        <v>14.845500791449908</v>
      </c>
      <c r="D19" s="6">
        <v>0.8216212199819921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 ht="12.75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 ht="12.75">
      <c r="A21" s="5">
        <v>35582</v>
      </c>
      <c r="B21" s="6">
        <v>123.01745295741678</v>
      </c>
      <c r="C21" s="6">
        <v>18.85279217684304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 ht="12.75">
      <c r="A22" s="5">
        <v>35612</v>
      </c>
      <c r="B22" s="6">
        <v>120.72748736281483</v>
      </c>
      <c r="C22" s="6">
        <v>17.595206620373688</v>
      </c>
      <c r="D22" s="6">
        <v>-2.289965594601952</v>
      </c>
      <c r="E22" s="6">
        <v>121.50117480451304</v>
      </c>
      <c r="F22" s="6"/>
      <c r="G22" s="6">
        <v>122.6215725795499</v>
      </c>
      <c r="H22" s="6">
        <f t="shared" si="0"/>
        <v>3.702232049859262</v>
      </c>
      <c r="I22" s="6">
        <v>119.3474952093513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 ht="12.75">
      <c r="A23" s="5">
        <v>35643</v>
      </c>
      <c r="B23" s="6">
        <v>119.29097449819236</v>
      </c>
      <c r="C23" s="6">
        <v>20.74259399197686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-4.304211967093153</v>
      </c>
      <c r="I23" s="6">
        <v>119.95275790723242</v>
      </c>
      <c r="J23" s="6"/>
      <c r="K23" s="6">
        <v>119.94594548526432</v>
      </c>
      <c r="L23" s="6">
        <f t="shared" si="1"/>
        <v>0.492649957815658</v>
      </c>
      <c r="M23" s="6">
        <v>121.72452742735412</v>
      </c>
    </row>
    <row r="24" spans="1:13" ht="12.75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8.33305045088126</v>
      </c>
      <c r="M24" s="6">
        <v>122.55941231628618</v>
      </c>
    </row>
    <row r="25" spans="1:13" ht="12.75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</v>
      </c>
      <c r="F25" s="6"/>
      <c r="G25" s="6">
        <v>115.4904525457428</v>
      </c>
      <c r="H25" s="6">
        <f t="shared" si="0"/>
        <v>-4.737459949578124</v>
      </c>
      <c r="I25" s="6">
        <v>118.0119085511735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 ht="12.75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1.315370187671789</v>
      </c>
      <c r="M26" s="6">
        <v>128.82055832058268</v>
      </c>
    </row>
    <row r="27" spans="1:13" ht="12.75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127.5192347634053</v>
      </c>
      <c r="L27" s="6">
        <f t="shared" si="1"/>
        <v>-2.229789843231842</v>
      </c>
      <c r="M27" s="6">
        <v>128.56730459633593</v>
      </c>
    </row>
    <row r="28" spans="1:13" ht="12.75">
      <c r="A28" s="5">
        <v>35796</v>
      </c>
      <c r="B28" s="6">
        <v>122.04634263868445</v>
      </c>
      <c r="C28" s="6">
        <v>4.91485713822216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</v>
      </c>
      <c r="M28" s="6">
        <v>125.37287589885857</v>
      </c>
    </row>
    <row r="29" spans="1:13" ht="12.75">
      <c r="A29" s="5">
        <v>35827</v>
      </c>
      <c r="B29" s="6">
        <v>122.64979598223987</v>
      </c>
      <c r="C29" s="6">
        <v>5.456706648821324</v>
      </c>
      <c r="D29" s="6">
        <v>0.6034533435554152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 ht="12.75">
      <c r="A30" s="5">
        <v>35855</v>
      </c>
      <c r="B30" s="6">
        <v>122.2685262543209</v>
      </c>
      <c r="C30" s="6">
        <v>3.7084121245831057</v>
      </c>
      <c r="D30" s="6">
        <v>-0.3812697279189621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 ht="12.75">
      <c r="A31" s="5">
        <v>35886</v>
      </c>
      <c r="B31" s="6">
        <v>122.29956320211461</v>
      </c>
      <c r="C31" s="6">
        <v>2.9178278523948222</v>
      </c>
      <c r="D31" s="6">
        <v>0.03103694779370869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 ht="12.75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-2.286638192579119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 ht="12.75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 ht="12.75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-2.191765966795515</v>
      </c>
      <c r="M34" s="6">
        <v>122.13628771045938</v>
      </c>
    </row>
    <row r="35" spans="1:13" ht="12.75">
      <c r="A35" s="5">
        <v>36008</v>
      </c>
      <c r="B35" s="6">
        <v>120.28001379101043</v>
      </c>
      <c r="C35" s="6">
        <v>0.9890392928180773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 ht="12.75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</v>
      </c>
      <c r="I36" s="6">
        <v>115.09792957858137</v>
      </c>
      <c r="J36" s="6"/>
      <c r="K36" s="6">
        <v>120.99244876000846</v>
      </c>
      <c r="L36" s="6">
        <f t="shared" si="1"/>
        <v>-4.177324667894268</v>
      </c>
      <c r="M36" s="6">
        <v>122.6075868575329</v>
      </c>
    </row>
    <row r="37" spans="1:13" ht="12.75">
      <c r="A37" s="5">
        <v>36069</v>
      </c>
      <c r="B37" s="6">
        <v>115.21552495503202</v>
      </c>
      <c r="C37" s="6">
        <v>-8.012738054296875</v>
      </c>
      <c r="D37" s="6">
        <v>-4.27509877617365</v>
      </c>
      <c r="E37" s="6">
        <v>118.32872082574937</v>
      </c>
      <c r="F37" s="6"/>
      <c r="G37" s="6">
        <v>112.5715267720502</v>
      </c>
      <c r="H37" s="6">
        <f t="shared" si="0"/>
        <v>-4.686635169474798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 ht="12.75">
      <c r="A38" s="5">
        <v>36100</v>
      </c>
      <c r="B38" s="6">
        <v>117.43966028763089</v>
      </c>
      <c r="C38" s="6">
        <v>-7.193926127338273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</v>
      </c>
      <c r="I38" s="6">
        <v>115.61273788464759</v>
      </c>
      <c r="J38" s="6"/>
      <c r="K38" s="6">
        <v>117.72969430223961</v>
      </c>
      <c r="L38" s="6">
        <f t="shared" si="1"/>
        <v>0.7354949413719538</v>
      </c>
      <c r="M38" s="6">
        <v>118.57211414103858</v>
      </c>
    </row>
    <row r="39" spans="1:13" ht="12.75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-2.860129170065065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 ht="12.75">
      <c r="A40" s="5">
        <v>36161</v>
      </c>
      <c r="B40" s="6">
        <v>125.83533813947557</v>
      </c>
      <c r="C40" s="6">
        <v>3.788995500791117</v>
      </c>
      <c r="D40" s="6">
        <v>6.635135423542778</v>
      </c>
      <c r="E40" s="6">
        <v>120.82506704767975</v>
      </c>
      <c r="F40" s="6"/>
      <c r="G40" s="6">
        <v>122.2608371487607</v>
      </c>
      <c r="H40" s="6">
        <f t="shared" si="0"/>
        <v>8.112441378458186</v>
      </c>
      <c r="I40" s="6">
        <v>117.80591928647692</v>
      </c>
      <c r="J40" s="6"/>
      <c r="K40" s="6">
        <v>128.23998178361322</v>
      </c>
      <c r="L40" s="6">
        <f t="shared" si="1"/>
        <v>5.641319955548283</v>
      </c>
      <c r="M40" s="6">
        <v>122.85611263797257</v>
      </c>
    </row>
    <row r="41" spans="1:13" ht="12.75">
      <c r="A41" s="5">
        <v>36192</v>
      </c>
      <c r="B41" s="6">
        <v>118.37125526702641</v>
      </c>
      <c r="C41" s="6">
        <v>-4.2785407152134525</v>
      </c>
      <c r="D41" s="6">
        <v>-7.464082872449154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 ht="12.75">
      <c r="A42" s="5">
        <v>36220</v>
      </c>
      <c r="B42" s="6">
        <v>121.38180759061336</v>
      </c>
      <c r="C42" s="6">
        <v>-0.8867186637075406</v>
      </c>
      <c r="D42" s="6">
        <v>3.01055232358695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4.774016049033918</v>
      </c>
      <c r="M42" s="6">
        <v>124.8738559713441</v>
      </c>
    </row>
    <row r="43" spans="1:13" ht="12.75">
      <c r="A43" s="5">
        <v>36251</v>
      </c>
      <c r="B43" s="6">
        <v>126.96165825230088</v>
      </c>
      <c r="C43" s="6">
        <v>4.662095050186267</v>
      </c>
      <c r="D43" s="6">
        <v>5.579850661687516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</v>
      </c>
      <c r="M43" s="6">
        <v>125.47735779116574</v>
      </c>
    </row>
    <row r="44" spans="1:13" ht="12.75">
      <c r="A44" s="5">
        <v>36281</v>
      </c>
      <c r="B44" s="6">
        <v>124.38136580092403</v>
      </c>
      <c r="C44" s="6">
        <v>5.637338863935625</v>
      </c>
      <c r="D44" s="6">
        <v>-2.580292451376849</v>
      </c>
      <c r="E44" s="6">
        <v>124.2416105479461</v>
      </c>
      <c r="F44" s="6"/>
      <c r="G44" s="6">
        <v>118.157117435029</v>
      </c>
      <c r="H44" s="6">
        <f t="shared" si="0"/>
        <v>-4.212998817026119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 ht="12.75">
      <c r="A45" s="5">
        <v>36312</v>
      </c>
      <c r="B45" s="6">
        <v>126.92917420538134</v>
      </c>
      <c r="C45" s="6">
        <v>6.568827629588242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 ht="12.75">
      <c r="A46" s="5">
        <v>36342</v>
      </c>
      <c r="B46" s="6">
        <v>128.30875107470578</v>
      </c>
      <c r="C46" s="6">
        <v>9.31714624973408</v>
      </c>
      <c r="D46" s="6">
        <v>1.3795768693244383</v>
      </c>
      <c r="E46" s="6">
        <v>126.5397636936704</v>
      </c>
      <c r="F46" s="6"/>
      <c r="G46" s="6">
        <v>124.69829852858167</v>
      </c>
      <c r="H46" s="6">
        <f t="shared" si="0"/>
        <v>3.225042913109206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 ht="12.75">
      <c r="A47" s="5">
        <v>36373</v>
      </c>
      <c r="B47" s="6">
        <v>124.42040312445852</v>
      </c>
      <c r="C47" s="6">
        <v>4.140389333448084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</v>
      </c>
    </row>
    <row r="48" spans="1:13" ht="12.75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-4.304949935770381</v>
      </c>
      <c r="M48" s="6">
        <v>127.062438021288</v>
      </c>
    </row>
    <row r="49" spans="1:13" ht="12.75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-0.9377573858444919</v>
      </c>
      <c r="I49" s="6">
        <v>120.73929881863744</v>
      </c>
      <c r="J49" s="6"/>
      <c r="K49" s="6">
        <v>129.0235813782569</v>
      </c>
      <c r="L49" s="6">
        <f t="shared" si="1"/>
        <v>5.951189365651757</v>
      </c>
      <c r="M49" s="6">
        <v>126.49110511307919</v>
      </c>
    </row>
    <row r="50" spans="1:13" ht="12.75">
      <c r="A50" s="5">
        <v>36465</v>
      </c>
      <c r="B50" s="6">
        <v>128.1632802221319</v>
      </c>
      <c r="C50" s="6">
        <v>10.723619934501016</v>
      </c>
      <c r="D50" s="6">
        <v>2.516321498688484</v>
      </c>
      <c r="E50" s="6">
        <v>125.42551624853161</v>
      </c>
      <c r="F50" s="6"/>
      <c r="G50" s="6">
        <v>120.15748373064024</v>
      </c>
      <c r="H50" s="6">
        <f t="shared" si="0"/>
        <v>-0.4701279247558716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 ht="12.75">
      <c r="A51" s="5">
        <v>36495</v>
      </c>
      <c r="B51" s="6">
        <v>127.16403242775083</v>
      </c>
      <c r="C51" s="6">
        <v>7.963829711818036</v>
      </c>
      <c r="D51" s="6">
        <v>-0.9992477943810769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0.8184434767709945</v>
      </c>
      <c r="M51" s="6">
        <v>132.31330934676538</v>
      </c>
    </row>
    <row r="52" spans="1:13" ht="12.75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 ht="12.75">
      <c r="A53" s="5">
        <v>36557</v>
      </c>
      <c r="B53" s="6">
        <v>124.64151273012153</v>
      </c>
      <c r="C53" s="6">
        <v>6.27025746309512</v>
      </c>
      <c r="D53" s="6">
        <v>-6.212256275832701</v>
      </c>
      <c r="E53" s="6">
        <v>127.55310472127553</v>
      </c>
      <c r="F53" s="6"/>
      <c r="G53" s="6">
        <v>118.4146060442985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</v>
      </c>
      <c r="M53" s="6">
        <v>133.1958776431255</v>
      </c>
    </row>
    <row r="54" spans="1:13" ht="12.75">
      <c r="A54" s="5">
        <v>36586</v>
      </c>
      <c r="B54" s="6">
        <v>125.4708288673956</v>
      </c>
      <c r="C54" s="6">
        <v>4.089021276782233</v>
      </c>
      <c r="D54" s="6">
        <v>0.8293161372740627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</v>
      </c>
      <c r="M54" s="6">
        <v>131.03012155817044</v>
      </c>
    </row>
    <row r="55" spans="1:13" ht="12.75">
      <c r="A55" s="5">
        <v>36617</v>
      </c>
      <c r="B55" s="6">
        <v>130.78468653649523</v>
      </c>
      <c r="C55" s="6">
        <v>3.8230282841943506</v>
      </c>
      <c r="D55" s="6">
        <v>5.313857669099633</v>
      </c>
      <c r="E55" s="6">
        <v>126.96567604467077</v>
      </c>
      <c r="F55" s="6"/>
      <c r="G55" s="6">
        <v>126.29065759178175</v>
      </c>
      <c r="H55" s="6">
        <f t="shared" si="0"/>
        <v>4.386383340491378</v>
      </c>
      <c r="I55" s="6">
        <v>122.2031792957902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 ht="12.75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</v>
      </c>
      <c r="I56" s="6">
        <v>123.04051417302281</v>
      </c>
      <c r="J56" s="6"/>
      <c r="K56" s="6">
        <v>126.23412531650202</v>
      </c>
      <c r="L56" s="6">
        <f t="shared" si="1"/>
        <v>-7.57379108244028</v>
      </c>
      <c r="M56" s="6">
        <v>129.3040561766614</v>
      </c>
    </row>
    <row r="57" spans="1:13" ht="12.75">
      <c r="A57" s="5">
        <v>36678</v>
      </c>
      <c r="B57" s="6">
        <v>118.24335589444163</v>
      </c>
      <c r="C57" s="6">
        <v>-8.685818310939709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-0.683248243881053</v>
      </c>
      <c r="I57" s="6">
        <v>122.48687689996443</v>
      </c>
      <c r="J57" s="6"/>
      <c r="K57" s="6">
        <v>116.89790850988557</v>
      </c>
      <c r="L57" s="6">
        <f t="shared" si="1"/>
        <v>-9.336216806616449</v>
      </c>
      <c r="M57" s="6">
        <v>125.64665007510996</v>
      </c>
    </row>
    <row r="58" spans="1:13" ht="12.75">
      <c r="A58" s="5">
        <v>36708</v>
      </c>
      <c r="B58" s="6">
        <v>119.6328526256089</v>
      </c>
      <c r="C58" s="6">
        <v>-8.675898449096877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 ht="12.75">
      <c r="A59" s="5">
        <v>36739</v>
      </c>
      <c r="B59" s="6">
        <v>123.85372099867307</v>
      </c>
      <c r="C59" s="6">
        <v>-0.566682125785448</v>
      </c>
      <c r="D59" s="6">
        <v>4.220868373064164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</v>
      </c>
      <c r="M59" s="6">
        <v>121.53368576603954</v>
      </c>
    </row>
    <row r="60" spans="1:13" ht="12.75">
      <c r="A60" s="5">
        <v>36770</v>
      </c>
      <c r="B60" s="6">
        <v>113.84875325389064</v>
      </c>
      <c r="C60" s="6">
        <v>-8.617556546128839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114.4214420829339</v>
      </c>
      <c r="L60" s="6">
        <f t="shared" si="1"/>
        <v>-11.966383154714862</v>
      </c>
      <c r="M60" s="6">
        <v>120.70819695705565</v>
      </c>
    </row>
    <row r="61" spans="1:13" ht="12.75">
      <c r="A61" s="5">
        <v>36800</v>
      </c>
      <c r="B61" s="6">
        <v>114.75968680674899</v>
      </c>
      <c r="C61" s="6">
        <v>-10.88727191669443</v>
      </c>
      <c r="D61" s="6">
        <v>0.9109335528583529</v>
      </c>
      <c r="E61" s="6">
        <v>117.4873870197709</v>
      </c>
      <c r="F61" s="6"/>
      <c r="G61" s="6">
        <v>110.75914739688216</v>
      </c>
      <c r="H61" s="6">
        <f t="shared" si="0"/>
        <v>-2.238304338059095</v>
      </c>
      <c r="I61" s="6">
        <v>114.61445868724167</v>
      </c>
      <c r="J61" s="6"/>
      <c r="K61" s="6">
        <v>117.45093565240525</v>
      </c>
      <c r="L61" s="6">
        <f t="shared" si="1"/>
        <v>3.029493569471356</v>
      </c>
      <c r="M61" s="6">
        <v>119.42006765766263</v>
      </c>
    </row>
    <row r="62" spans="1:13" ht="12.75">
      <c r="A62" s="5">
        <v>36831</v>
      </c>
      <c r="B62" s="6">
        <v>110.34838256732351</v>
      </c>
      <c r="C62" s="6">
        <v>-17.81489765480839</v>
      </c>
      <c r="D62" s="6">
        <v>-4.411304239425476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</v>
      </c>
      <c r="M62" s="6">
        <v>114.07941999694538</v>
      </c>
    </row>
    <row r="63" spans="1:13" ht="12.75">
      <c r="A63" s="5">
        <v>36861</v>
      </c>
      <c r="B63" s="6">
        <v>115.74033110418685</v>
      </c>
      <c r="C63" s="6">
        <v>-11.423701323563975</v>
      </c>
      <c r="D63" s="6">
        <v>5.391948536863339</v>
      </c>
      <c r="E63" s="6">
        <v>113.61613349275312</v>
      </c>
      <c r="F63" s="6"/>
      <c r="G63" s="6">
        <v>112.9236748224994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</v>
      </c>
      <c r="M63" s="6">
        <v>115.15065807730325</v>
      </c>
    </row>
    <row r="64" spans="1:13" ht="12.75">
      <c r="A64" s="5">
        <v>36892</v>
      </c>
      <c r="B64" s="6">
        <v>109.39397075175168</v>
      </c>
      <c r="C64" s="6">
        <v>-21.459798254202553</v>
      </c>
      <c r="D64" s="6">
        <v>-6.34636035243517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 ht="12.75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 ht="12.75">
      <c r="A66" s="5">
        <v>36951</v>
      </c>
      <c r="B66" s="6">
        <v>99.54210722009985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</v>
      </c>
      <c r="L66" s="6">
        <f t="shared" si="1"/>
        <v>-15.523110207735982</v>
      </c>
      <c r="M66" s="6">
        <v>101.6512575200349</v>
      </c>
    </row>
    <row r="67" spans="1:13" ht="12.75">
      <c r="A67" s="5">
        <v>36982</v>
      </c>
      <c r="B67" s="6">
        <v>100.32026727445185</v>
      </c>
      <c r="C67" s="6">
        <v>-30.46441926204338</v>
      </c>
      <c r="D67" s="6">
        <v>0.778160054352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91.74356875723639</v>
      </c>
      <c r="L67" s="6">
        <f t="shared" si="1"/>
        <v>-0.291904244607295</v>
      </c>
      <c r="M67" s="6">
        <v>97.1125416562199</v>
      </c>
    </row>
    <row r="68" spans="1:13" ht="12.75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3.147288715486525</v>
      </c>
      <c r="I68" s="6">
        <v>113.3290162076139</v>
      </c>
      <c r="J68" s="6"/>
      <c r="K68" s="6">
        <v>94.71916584211874</v>
      </c>
      <c r="L68" s="6">
        <f t="shared" si="1"/>
        <v>2.9755970848823523</v>
      </c>
      <c r="M68" s="6">
        <v>92.83273586706628</v>
      </c>
    </row>
    <row r="69" spans="1:13" ht="12.75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2.145769191378591</v>
      </c>
      <c r="I69" s="6">
        <v>115.88297212318726</v>
      </c>
      <c r="J69" s="6"/>
      <c r="K69" s="6">
        <v>96.45263115619275</v>
      </c>
      <c r="L69" s="6">
        <f t="shared" si="1"/>
        <v>1.7334653140740102</v>
      </c>
      <c r="M69" s="6">
        <v>94.30512191851597</v>
      </c>
    </row>
    <row r="70" spans="1:13" ht="12.75">
      <c r="A70" s="5">
        <v>37073</v>
      </c>
      <c r="B70" s="6">
        <v>96.89283468784582</v>
      </c>
      <c r="C70" s="6">
        <v>-22.740017937763085</v>
      </c>
      <c r="D70" s="6">
        <v>-8.371361537896988</v>
      </c>
      <c r="E70" s="6">
        <v>101.84064827106647</v>
      </c>
      <c r="F70" s="6"/>
      <c r="G70" s="6">
        <v>113.96038938218256</v>
      </c>
      <c r="H70" s="6">
        <f t="shared" si="0"/>
        <v>-4.402191773752605</v>
      </c>
      <c r="I70" s="6">
        <v>116.17992750089142</v>
      </c>
      <c r="J70" s="6"/>
      <c r="K70" s="6">
        <v>85.41112380755305</v>
      </c>
      <c r="L70" s="6">
        <f t="shared" si="1"/>
        <v>-11.041507348639698</v>
      </c>
      <c r="M70" s="6">
        <v>92.19430693528818</v>
      </c>
    </row>
    <row r="71" spans="1:13" ht="12.75">
      <c r="A71" s="5">
        <v>37104</v>
      </c>
      <c r="B71" s="6">
        <v>84.15564245352368</v>
      </c>
      <c r="C71" s="6">
        <v>-39.698078545149386</v>
      </c>
      <c r="D71" s="6">
        <v>-12.737192234322137</v>
      </c>
      <c r="E71" s="6">
        <v>95.43755778903744</v>
      </c>
      <c r="F71" s="6"/>
      <c r="G71" s="6">
        <v>109.04168768436018</v>
      </c>
      <c r="H71" s="6">
        <f aca="true" t="shared" si="2" ref="H71:H134">(G71-G70)</f>
        <v>-4.918701697822371</v>
      </c>
      <c r="I71" s="6">
        <v>113.78821940749263</v>
      </c>
      <c r="J71" s="6"/>
      <c r="K71" s="6">
        <v>67.41426494446759</v>
      </c>
      <c r="L71" s="6">
        <f aca="true" t="shared" si="3" ref="L71:L134">K71-K70</f>
        <v>-17.996858863085464</v>
      </c>
      <c r="M71" s="6">
        <v>83.0926733027378</v>
      </c>
    </row>
    <row r="72" spans="1:13" ht="12.75">
      <c r="A72" s="5">
        <v>37135</v>
      </c>
      <c r="B72" s="6">
        <v>82.94459593775056</v>
      </c>
      <c r="C72" s="6">
        <v>-30.904157316140072</v>
      </c>
      <c r="D72" s="6">
        <v>-1.2110465157731198</v>
      </c>
      <c r="E72" s="6">
        <v>87.99769102637337</v>
      </c>
      <c r="F72" s="6"/>
      <c r="G72" s="6">
        <v>110.9937099684527</v>
      </c>
      <c r="H72" s="6">
        <f t="shared" si="2"/>
        <v>1.9520222840925214</v>
      </c>
      <c r="I72" s="6">
        <v>111.33192901166514</v>
      </c>
      <c r="J72" s="6"/>
      <c r="K72" s="6">
        <v>64.0753540623607</v>
      </c>
      <c r="L72" s="6">
        <f t="shared" si="3"/>
        <v>-3.3389108821068874</v>
      </c>
      <c r="M72" s="6">
        <v>72.30024760479378</v>
      </c>
    </row>
    <row r="73" spans="1:13" ht="12.75">
      <c r="A73" s="5">
        <v>37165</v>
      </c>
      <c r="B73" s="6">
        <v>76.30488974747718</v>
      </c>
      <c r="C73" s="6">
        <v>-38.45479705927181</v>
      </c>
      <c r="D73" s="6">
        <v>-6.639706190273387</v>
      </c>
      <c r="E73" s="6">
        <v>81.13504271291714</v>
      </c>
      <c r="F73" s="6"/>
      <c r="G73" s="6">
        <v>106.36116080720255</v>
      </c>
      <c r="H73" s="6">
        <f t="shared" si="2"/>
        <v>-4.632549161250154</v>
      </c>
      <c r="I73" s="6">
        <v>108.79885282000515</v>
      </c>
      <c r="J73" s="6"/>
      <c r="K73" s="6">
        <v>56.08539019831292</v>
      </c>
      <c r="L73" s="6">
        <f t="shared" si="3"/>
        <v>-7.98996386404778</v>
      </c>
      <c r="M73" s="6">
        <v>62.52500306838041</v>
      </c>
    </row>
    <row r="74" spans="1:13" ht="12.75">
      <c r="A74" s="5">
        <v>37196</v>
      </c>
      <c r="B74" s="6">
        <v>79.44196477411164</v>
      </c>
      <c r="C74" s="6">
        <v>-30.906417793211872</v>
      </c>
      <c r="D74" s="6">
        <v>3.137075026634463</v>
      </c>
      <c r="E74" s="6">
        <v>79.56381681977979</v>
      </c>
      <c r="F74" s="6"/>
      <c r="G74" s="6">
        <v>105.81207963996644</v>
      </c>
      <c r="H74" s="6">
        <f t="shared" si="2"/>
        <v>-0.5490811672361104</v>
      </c>
      <c r="I74" s="6">
        <v>107.72231680520724</v>
      </c>
      <c r="J74" s="6"/>
      <c r="K74" s="6">
        <v>61.70222172408234</v>
      </c>
      <c r="L74" s="6">
        <f t="shared" si="3"/>
        <v>5.61683152576942</v>
      </c>
      <c r="M74" s="6">
        <v>60.62098866158532</v>
      </c>
    </row>
    <row r="75" spans="1:13" ht="12.75">
      <c r="A75" s="5">
        <v>37226</v>
      </c>
      <c r="B75" s="6">
        <v>87.70101348089169</v>
      </c>
      <c r="C75" s="6">
        <v>-28.03931762329516</v>
      </c>
      <c r="D75" s="6">
        <v>8.25904870678005</v>
      </c>
      <c r="E75" s="6">
        <v>81.14928933416017</v>
      </c>
      <c r="F75" s="6"/>
      <c r="G75" s="6">
        <v>114.1067696553353</v>
      </c>
      <c r="H75" s="6">
        <f t="shared" si="2"/>
        <v>8.294690015368857</v>
      </c>
      <c r="I75" s="6">
        <v>108.76000336750144</v>
      </c>
      <c r="J75" s="6"/>
      <c r="K75" s="6">
        <v>69.93729375652669</v>
      </c>
      <c r="L75" s="6">
        <f t="shared" si="3"/>
        <v>8.235072032444343</v>
      </c>
      <c r="M75" s="6">
        <v>62.574968559640645</v>
      </c>
    </row>
    <row r="76" spans="1:13" ht="12.75">
      <c r="A76" s="5">
        <v>37257</v>
      </c>
      <c r="B76" s="6">
        <v>91.71466828156912</v>
      </c>
      <c r="C76" s="6">
        <v>-17.679302470182563</v>
      </c>
      <c r="D76" s="6">
        <v>4.013654800677429</v>
      </c>
      <c r="E76" s="6">
        <v>86.28588217885749</v>
      </c>
      <c r="F76" s="6"/>
      <c r="G76" s="6">
        <v>113.8698754631069</v>
      </c>
      <c r="H76" s="6">
        <f t="shared" si="2"/>
        <v>-0.23689419222840513</v>
      </c>
      <c r="I76" s="6">
        <v>111.26290825280289</v>
      </c>
      <c r="J76" s="6"/>
      <c r="K76" s="6">
        <v>76.810384222892</v>
      </c>
      <c r="L76" s="6">
        <f t="shared" si="3"/>
        <v>6.873090466365312</v>
      </c>
      <c r="M76" s="6">
        <v>69.483299901167</v>
      </c>
    </row>
    <row r="77" spans="1:13" ht="12.75">
      <c r="A77" s="5">
        <v>37288</v>
      </c>
      <c r="B77" s="6">
        <v>87.95210060257178</v>
      </c>
      <c r="C77" s="6">
        <v>-22.63332879185519</v>
      </c>
      <c r="D77" s="6">
        <v>-3.7625676789973426</v>
      </c>
      <c r="E77" s="6">
        <v>89.12259412167752</v>
      </c>
      <c r="F77" s="6"/>
      <c r="G77" s="6">
        <v>104.11300545296494</v>
      </c>
      <c r="H77" s="6">
        <f t="shared" si="2"/>
        <v>-9.756870010141952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 ht="12.75">
      <c r="A78" s="5">
        <v>37316</v>
      </c>
      <c r="B78" s="6">
        <v>83.09984245010946</v>
      </c>
      <c r="C78" s="6">
        <v>-16.442264769990388</v>
      </c>
      <c r="D78" s="6">
        <v>-4.852258152462312</v>
      </c>
      <c r="E78" s="6">
        <v>87.58887044475011</v>
      </c>
      <c r="F78" s="6"/>
      <c r="G78" s="6">
        <v>100.15101694311488</v>
      </c>
      <c r="H78" s="6">
        <f t="shared" si="2"/>
        <v>-3.961988509850059</v>
      </c>
      <c r="I78" s="6">
        <v>106.04463261972892</v>
      </c>
      <c r="J78" s="6"/>
      <c r="K78" s="6">
        <v>71.6291508833162</v>
      </c>
      <c r="L78" s="6">
        <f t="shared" si="3"/>
        <v>-5.45116167584564</v>
      </c>
      <c r="M78" s="6">
        <v>75.17328255512335</v>
      </c>
    </row>
    <row r="79" spans="1:13" ht="12.75">
      <c r="A79" s="5">
        <v>37347</v>
      </c>
      <c r="B79" s="6">
        <v>91.73152011099639</v>
      </c>
      <c r="C79" s="6">
        <v>-8.588747163455466</v>
      </c>
      <c r="D79" s="6">
        <v>8.631677660886922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85.83088679293066</v>
      </c>
      <c r="L79" s="6">
        <f t="shared" si="3"/>
        <v>14.201735909614456</v>
      </c>
      <c r="M79" s="6">
        <v>78.18011674513623</v>
      </c>
    </row>
    <row r="80" spans="1:13" ht="12.75">
      <c r="A80" s="5">
        <v>37377</v>
      </c>
      <c r="B80" s="6">
        <v>92.44932108723522</v>
      </c>
      <c r="C80" s="6">
        <v>-10.915592812375579</v>
      </c>
      <c r="D80" s="6">
        <v>0.7178009762388342</v>
      </c>
      <c r="E80" s="6">
        <v>89.09356121611368</v>
      </c>
      <c r="F80" s="6"/>
      <c r="G80" s="6">
        <v>105.31406310760897</v>
      </c>
      <c r="H80" s="6">
        <f t="shared" si="2"/>
        <v>4.811255952608491</v>
      </c>
      <c r="I80" s="6">
        <v>101.98929573524144</v>
      </c>
      <c r="J80" s="6"/>
      <c r="K80" s="6">
        <v>83.79493262486828</v>
      </c>
      <c r="L80" s="6">
        <f t="shared" si="3"/>
        <v>-2.035954168062375</v>
      </c>
      <c r="M80" s="6">
        <v>80.41832343370504</v>
      </c>
    </row>
    <row r="81" spans="1:13" ht="12.75">
      <c r="A81" s="5">
        <v>37408</v>
      </c>
      <c r="B81" s="6">
        <v>88.9679017086339</v>
      </c>
      <c r="C81" s="6">
        <v>-16.296294517108905</v>
      </c>
      <c r="D81" s="6">
        <v>-3.4814193786013163</v>
      </c>
      <c r="E81" s="6">
        <v>91.04958096895517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</v>
      </c>
      <c r="L81" s="6">
        <f t="shared" si="3"/>
        <v>-4.890050625242196</v>
      </c>
      <c r="M81" s="6">
        <v>82.84356713914167</v>
      </c>
    </row>
    <row r="82" spans="1:13" ht="12.75">
      <c r="A82" s="5">
        <v>37438</v>
      </c>
      <c r="B82" s="6">
        <v>78.31784156797397</v>
      </c>
      <c r="C82" s="6">
        <v>-18.57499311987185</v>
      </c>
      <c r="D82" s="6">
        <v>-10.650060140659932</v>
      </c>
      <c r="E82" s="6">
        <v>86.5783547879477</v>
      </c>
      <c r="F82" s="6"/>
      <c r="G82" s="6">
        <v>94.58592495383088</v>
      </c>
      <c r="H82" s="6">
        <f t="shared" si="2"/>
        <v>-9.34064807690305</v>
      </c>
      <c r="I82" s="6">
        <v>101.27552036405793</v>
      </c>
      <c r="J82" s="6"/>
      <c r="K82" s="6">
        <v>67.3739522201413</v>
      </c>
      <c r="L82" s="6">
        <f t="shared" si="3"/>
        <v>-11.53092977948478</v>
      </c>
      <c r="M82" s="6">
        <v>76.69125561487856</v>
      </c>
    </row>
    <row r="83" spans="1:13" ht="12.75">
      <c r="A83" s="5">
        <v>37469</v>
      </c>
      <c r="B83" s="6">
        <v>73.28400920340479</v>
      </c>
      <c r="C83" s="6">
        <v>-10.87163325011889</v>
      </c>
      <c r="D83" s="6">
        <v>-5.033832364569179</v>
      </c>
      <c r="E83" s="6">
        <v>80.18991749333756</v>
      </c>
      <c r="F83" s="6"/>
      <c r="G83" s="6">
        <v>93.28108248553795</v>
      </c>
      <c r="H83" s="6">
        <f t="shared" si="2"/>
        <v>-1.3048424682929323</v>
      </c>
      <c r="I83" s="6">
        <v>97.26452682336759</v>
      </c>
      <c r="J83" s="6"/>
      <c r="K83" s="6">
        <v>59.83154820419292</v>
      </c>
      <c r="L83" s="6">
        <f t="shared" si="3"/>
        <v>-7.542404015948385</v>
      </c>
      <c r="M83" s="6">
        <v>68.70346080798677</v>
      </c>
    </row>
    <row r="84" spans="1:13" ht="12.75">
      <c r="A84" s="5">
        <v>37500</v>
      </c>
      <c r="B84" s="6">
        <v>70.27460710895701</v>
      </c>
      <c r="C84" s="6">
        <v>-12.66998882879355</v>
      </c>
      <c r="D84" s="6">
        <v>-3.009402094447779</v>
      </c>
      <c r="E84" s="6">
        <v>73.95881929344526</v>
      </c>
      <c r="F84" s="6"/>
      <c r="G84" s="6">
        <v>86.86987536482977</v>
      </c>
      <c r="H84" s="6">
        <f t="shared" si="2"/>
        <v>-6.411207120708184</v>
      </c>
      <c r="I84" s="6">
        <v>91.57896093473285</v>
      </c>
      <c r="J84" s="6"/>
      <c r="K84" s="6">
        <v>59.11061346679478</v>
      </c>
      <c r="L84" s="6">
        <f t="shared" si="3"/>
        <v>-0.7209347373981387</v>
      </c>
      <c r="M84" s="6">
        <v>62.105371297043</v>
      </c>
    </row>
    <row r="85" spans="1:13" ht="12.75">
      <c r="A85" s="5">
        <v>37530</v>
      </c>
      <c r="B85" s="6">
        <v>65.89894769061168</v>
      </c>
      <c r="C85" s="6">
        <v>-10.405942056865499</v>
      </c>
      <c r="D85" s="6">
        <v>-4.375659418345336</v>
      </c>
      <c r="E85" s="6">
        <v>69.81918800099116</v>
      </c>
      <c r="F85" s="6"/>
      <c r="G85" s="6">
        <v>84.03828678256437</v>
      </c>
      <c r="H85" s="6">
        <f t="shared" si="2"/>
        <v>-2.831588582265397</v>
      </c>
      <c r="I85" s="6">
        <v>88.06308154431069</v>
      </c>
      <c r="J85" s="6"/>
      <c r="K85" s="6">
        <v>53.69622440990055</v>
      </c>
      <c r="L85" s="6">
        <f t="shared" si="3"/>
        <v>-5.41438905689423</v>
      </c>
      <c r="M85" s="6">
        <v>57.54612869362942</v>
      </c>
    </row>
    <row r="86" spans="1:13" ht="12.75">
      <c r="A86" s="5">
        <v>37561</v>
      </c>
      <c r="B86" s="6">
        <v>66.46224118355453</v>
      </c>
      <c r="C86" s="6">
        <v>-12.979723590557114</v>
      </c>
      <c r="D86" s="6">
        <v>0.5632934929428473</v>
      </c>
      <c r="E86" s="6">
        <v>67.54526532770774</v>
      </c>
      <c r="F86" s="6"/>
      <c r="G86" s="6">
        <v>87.49598017592662</v>
      </c>
      <c r="H86" s="6">
        <f t="shared" si="2"/>
        <v>3.4576933933622485</v>
      </c>
      <c r="I86" s="6">
        <v>86.13471410777358</v>
      </c>
      <c r="J86" s="6"/>
      <c r="K86" s="6">
        <v>52.312392879737935</v>
      </c>
      <c r="L86" s="6">
        <f t="shared" si="3"/>
        <v>-1.3838315301626167</v>
      </c>
      <c r="M86" s="6">
        <v>55.03974358547776</v>
      </c>
    </row>
    <row r="87" spans="1:13" ht="12.75">
      <c r="A87" s="5">
        <v>37591</v>
      </c>
      <c r="B87" s="6">
        <v>63.753676756395585</v>
      </c>
      <c r="C87" s="6">
        <v>-23.947336724496104</v>
      </c>
      <c r="D87" s="6">
        <v>-2.70856442715894</v>
      </c>
      <c r="E87" s="6">
        <v>65.37162187685392</v>
      </c>
      <c r="F87" s="6"/>
      <c r="G87" s="6">
        <v>81.70310873595344</v>
      </c>
      <c r="H87" s="6">
        <f t="shared" si="2"/>
        <v>-5.792871439973183</v>
      </c>
      <c r="I87" s="6">
        <v>84.41245856481481</v>
      </c>
      <c r="J87" s="6"/>
      <c r="K87" s="6">
        <v>51.67870807191567</v>
      </c>
      <c r="L87" s="6">
        <f t="shared" si="3"/>
        <v>-0.633684807822263</v>
      </c>
      <c r="M87" s="6">
        <v>52.562441787184724</v>
      </c>
    </row>
    <row r="88" spans="1:13" ht="12.75">
      <c r="A88" s="5">
        <v>37622</v>
      </c>
      <c r="B88" s="6">
        <v>64.53843406070341</v>
      </c>
      <c r="C88" s="6">
        <v>-27.17623422086571</v>
      </c>
      <c r="D88" s="6">
        <v>0.7847573043078242</v>
      </c>
      <c r="E88" s="6">
        <v>64.91811733355117</v>
      </c>
      <c r="F88" s="6"/>
      <c r="G88" s="6">
        <v>85.11506411822641</v>
      </c>
      <c r="H88" s="6">
        <f t="shared" si="2"/>
        <v>3.4119553822729785</v>
      </c>
      <c r="I88" s="6">
        <v>84.77138434336882</v>
      </c>
      <c r="J88" s="6"/>
      <c r="K88" s="6">
        <v>50.696092762121594</v>
      </c>
      <c r="L88" s="6">
        <f t="shared" si="3"/>
        <v>-0.9826153097940775</v>
      </c>
      <c r="M88" s="6">
        <v>51.562397904591734</v>
      </c>
    </row>
    <row r="89" spans="1:13" ht="12.75">
      <c r="A89" s="5">
        <v>37653</v>
      </c>
      <c r="B89" s="6">
        <v>62.347752396010094</v>
      </c>
      <c r="C89" s="6">
        <v>-25.60434820656168</v>
      </c>
      <c r="D89" s="6">
        <v>-2.190681664693315</v>
      </c>
      <c r="E89" s="6">
        <v>63.54662107103636</v>
      </c>
      <c r="F89" s="6"/>
      <c r="G89" s="6">
        <v>82.14547578725401</v>
      </c>
      <c r="H89" s="6">
        <f t="shared" si="2"/>
        <v>-2.9695883309723996</v>
      </c>
      <c r="I89" s="6">
        <v>82.98788288047795</v>
      </c>
      <c r="J89" s="6"/>
      <c r="K89" s="6">
        <v>49.02939835307869</v>
      </c>
      <c r="L89" s="6">
        <f t="shared" si="3"/>
        <v>-1.6666944090429041</v>
      </c>
      <c r="M89" s="6">
        <v>50.46806639570533</v>
      </c>
    </row>
    <row r="90" spans="1:13" ht="12.75">
      <c r="A90" s="5">
        <v>37681</v>
      </c>
      <c r="B90" s="6">
        <v>62.769674892677315</v>
      </c>
      <c r="C90" s="6">
        <v>-20.330167557432148</v>
      </c>
      <c r="D90" s="6">
        <v>0.4219224966672215</v>
      </c>
      <c r="E90" s="6">
        <v>63.21862044979694</v>
      </c>
      <c r="F90" s="6"/>
      <c r="G90" s="6">
        <v>82.95194430996071</v>
      </c>
      <c r="H90" s="6">
        <f t="shared" si="2"/>
        <v>0.8064685227066946</v>
      </c>
      <c r="I90" s="6">
        <v>83.40416140514704</v>
      </c>
      <c r="J90" s="6"/>
      <c r="K90" s="6">
        <v>49.19262847288095</v>
      </c>
      <c r="L90" s="6">
        <f t="shared" si="3"/>
        <v>0.16323011980225743</v>
      </c>
      <c r="M90" s="6">
        <v>49.63937319602707</v>
      </c>
    </row>
    <row r="91" spans="1:13" ht="12.75">
      <c r="A91" s="5">
        <v>37712</v>
      </c>
      <c r="B91" s="6">
        <v>68.40617569298485</v>
      </c>
      <c r="C91" s="6">
        <v>-23.32534441801154</v>
      </c>
      <c r="D91" s="6">
        <v>5.63650080030753</v>
      </c>
      <c r="E91" s="6">
        <v>64.50786766055741</v>
      </c>
      <c r="F91" s="6"/>
      <c r="G91" s="6">
        <v>85.54188203897478</v>
      </c>
      <c r="H91" s="6">
        <f t="shared" si="2"/>
        <v>2.5899377290140677</v>
      </c>
      <c r="I91" s="6">
        <v>83.5464340453965</v>
      </c>
      <c r="J91" s="6"/>
      <c r="K91" s="6">
        <v>56.8786177318237</v>
      </c>
      <c r="L91" s="6">
        <f t="shared" si="3"/>
        <v>7.6859892589427545</v>
      </c>
      <c r="M91" s="6">
        <v>51.70021485259445</v>
      </c>
    </row>
    <row r="92" spans="1:13" ht="12.75">
      <c r="A92" s="5">
        <v>37742</v>
      </c>
      <c r="B92" s="6">
        <v>66.5426930713885</v>
      </c>
      <c r="C92" s="6">
        <v>-25.90662801584672</v>
      </c>
      <c r="D92" s="6">
        <v>-1.8634826215963471</v>
      </c>
      <c r="E92" s="6">
        <v>65.90618121901689</v>
      </c>
      <c r="F92" s="6"/>
      <c r="G92" s="6">
        <v>82.67607770572462</v>
      </c>
      <c r="H92" s="6">
        <f t="shared" si="2"/>
        <v>-2.8658043332501535</v>
      </c>
      <c r="I92" s="6">
        <v>83.72330135155337</v>
      </c>
      <c r="J92" s="6"/>
      <c r="K92" s="6">
        <v>55.689418468819305</v>
      </c>
      <c r="L92" s="6">
        <f t="shared" si="3"/>
        <v>-1.1891992630043973</v>
      </c>
      <c r="M92" s="6">
        <v>53.92022155784132</v>
      </c>
    </row>
    <row r="93" spans="1:13" ht="12.75">
      <c r="A93" s="5">
        <v>37773</v>
      </c>
      <c r="B93" s="6">
        <v>65.8166773323326</v>
      </c>
      <c r="C93" s="6">
        <v>-23.1512243763013</v>
      </c>
      <c r="D93" s="6">
        <v>-0.7260157390558959</v>
      </c>
      <c r="E93" s="6">
        <v>66.92184869890198</v>
      </c>
      <c r="F93" s="6"/>
      <c r="G93" s="6">
        <v>83.04848817840495</v>
      </c>
      <c r="H93" s="6">
        <f t="shared" si="2"/>
        <v>0.372410472680329</v>
      </c>
      <c r="I93" s="6">
        <v>83.75548264103479</v>
      </c>
      <c r="J93" s="6"/>
      <c r="K93" s="6">
        <v>54.22446780836688</v>
      </c>
      <c r="L93" s="6">
        <f t="shared" si="3"/>
        <v>-1.4649506604524234</v>
      </c>
      <c r="M93" s="6">
        <v>55.59750133633663</v>
      </c>
    </row>
    <row r="94" spans="1:13" ht="12.75">
      <c r="A94" s="5">
        <v>37803</v>
      </c>
      <c r="B94" s="6">
        <v>60.881779739594</v>
      </c>
      <c r="C94" s="6">
        <v>-17.43606182837997</v>
      </c>
      <c r="D94" s="6">
        <v>-4.934897592738601</v>
      </c>
      <c r="E94" s="6">
        <v>64.41371671443837</v>
      </c>
      <c r="F94" s="6"/>
      <c r="G94" s="6">
        <v>82.00479010259342</v>
      </c>
      <c r="H94" s="6">
        <f t="shared" si="2"/>
        <v>-1.043698075811534</v>
      </c>
      <c r="I94" s="6">
        <v>82.57645199557432</v>
      </c>
      <c r="J94" s="6"/>
      <c r="K94" s="6">
        <v>46.67187666602353</v>
      </c>
      <c r="L94" s="6">
        <f t="shared" si="3"/>
        <v>-7.552591142343353</v>
      </c>
      <c r="M94" s="6">
        <v>52.195254314403236</v>
      </c>
    </row>
    <row r="95" spans="1:13" ht="12.75">
      <c r="A95" s="5">
        <v>37834</v>
      </c>
      <c r="B95" s="6">
        <v>63.04806061109191</v>
      </c>
      <c r="C95" s="6">
        <v>-10.23594859231288</v>
      </c>
      <c r="D95" s="6">
        <v>2.1662808714979107</v>
      </c>
      <c r="E95" s="6">
        <v>63.24883922767284</v>
      </c>
      <c r="F95" s="6"/>
      <c r="G95" s="6">
        <v>82.96665812989305</v>
      </c>
      <c r="H95" s="6">
        <f t="shared" si="2"/>
        <v>0.9618680272996301</v>
      </c>
      <c r="I95" s="6">
        <v>82.67331213696382</v>
      </c>
      <c r="J95" s="6"/>
      <c r="K95" s="6">
        <v>49.648391944573575</v>
      </c>
      <c r="L95" s="6">
        <f t="shared" si="3"/>
        <v>2.976515278550046</v>
      </c>
      <c r="M95" s="6">
        <v>50.18157880632133</v>
      </c>
    </row>
    <row r="96" spans="1:13" ht="12.75">
      <c r="A96" s="5">
        <v>37865</v>
      </c>
      <c r="B96" s="6">
        <v>68.01202717155606</v>
      </c>
      <c r="C96" s="6">
        <v>-2.2625799374009574</v>
      </c>
      <c r="D96" s="6">
        <v>4.963966560464144</v>
      </c>
      <c r="E96" s="6">
        <v>63.98062250741399</v>
      </c>
      <c r="F96" s="6"/>
      <c r="G96" s="6">
        <v>88.29689209962777</v>
      </c>
      <c r="H96" s="6">
        <f t="shared" si="2"/>
        <v>5.330233969734721</v>
      </c>
      <c r="I96" s="6">
        <v>84.42278011070475</v>
      </c>
      <c r="J96" s="6"/>
      <c r="K96" s="6">
        <v>54.36596254654029</v>
      </c>
      <c r="L96" s="6">
        <f t="shared" si="3"/>
        <v>4.717570601966713</v>
      </c>
      <c r="M96" s="6">
        <v>50.2287437190458</v>
      </c>
    </row>
    <row r="97" spans="1:13" ht="12.75">
      <c r="A97" s="5">
        <v>37895</v>
      </c>
      <c r="B97" s="6">
        <v>69.37711113966078</v>
      </c>
      <c r="C97" s="6">
        <v>3.478163449049106</v>
      </c>
      <c r="D97" s="6">
        <v>1.3650839681047273</v>
      </c>
      <c r="E97" s="6">
        <v>66.81239964076958</v>
      </c>
      <c r="F97" s="6"/>
      <c r="G97" s="6">
        <v>86.1863913133855</v>
      </c>
      <c r="H97" s="6">
        <f t="shared" si="2"/>
        <v>-2.1105007862422696</v>
      </c>
      <c r="I97" s="6">
        <v>85.81664718096879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 ht="12.75">
      <c r="A98" s="5">
        <v>37926</v>
      </c>
      <c r="B98" s="6">
        <v>78.23856418209742</v>
      </c>
      <c r="C98" s="6">
        <v>11.776322998542895</v>
      </c>
      <c r="D98" s="6">
        <v>8.861453042436636</v>
      </c>
      <c r="E98" s="6">
        <v>71.87590083110474</v>
      </c>
      <c r="F98" s="6"/>
      <c r="G98" s="6">
        <v>86.63043042034903</v>
      </c>
      <c r="H98" s="6">
        <f t="shared" si="2"/>
        <v>0.44403910696352966</v>
      </c>
      <c r="I98" s="6">
        <v>87.03790461112078</v>
      </c>
      <c r="J98" s="6"/>
      <c r="K98" s="6">
        <v>72.59317539505187</v>
      </c>
      <c r="L98" s="6">
        <f t="shared" si="3"/>
        <v>14.524028314506417</v>
      </c>
      <c r="M98" s="6">
        <v>61.67609500737921</v>
      </c>
    </row>
    <row r="99" spans="1:13" ht="12.75">
      <c r="A99" s="5">
        <v>37956</v>
      </c>
      <c r="B99" s="6">
        <v>78.33657213561564</v>
      </c>
      <c r="C99" s="6">
        <v>14.582895379220055</v>
      </c>
      <c r="D99" s="6">
        <v>0.09800795351821989</v>
      </c>
      <c r="E99" s="6">
        <v>75.31741581912462</v>
      </c>
      <c r="F99" s="6"/>
      <c r="G99" s="6">
        <v>84.36685163395913</v>
      </c>
      <c r="H99" s="6">
        <f t="shared" si="2"/>
        <v>-2.2635787863898997</v>
      </c>
      <c r="I99" s="6">
        <v>85.72789112256454</v>
      </c>
      <c r="J99" s="6"/>
      <c r="K99" s="6">
        <v>74.27987350670712</v>
      </c>
      <c r="L99" s="6">
        <f t="shared" si="3"/>
        <v>1.6866981116552466</v>
      </c>
      <c r="M99" s="6">
        <v>68.31406532743482</v>
      </c>
    </row>
    <row r="100" spans="1:13" ht="12.75">
      <c r="A100" s="5">
        <v>37987</v>
      </c>
      <c r="B100" s="6">
        <v>85.7189060412606</v>
      </c>
      <c r="C100" s="6">
        <v>21.180471980557186</v>
      </c>
      <c r="D100" s="6">
        <v>7.3823339056449555</v>
      </c>
      <c r="E100" s="6">
        <v>80.76468078632455</v>
      </c>
      <c r="F100" s="6"/>
      <c r="G100" s="6">
        <v>99.72822882871827</v>
      </c>
      <c r="H100" s="6">
        <f t="shared" si="2"/>
        <v>15.361377194759143</v>
      </c>
      <c r="I100" s="6">
        <v>90.24183696100881</v>
      </c>
      <c r="J100" s="6"/>
      <c r="K100" s="6">
        <v>76.29453349610282</v>
      </c>
      <c r="L100" s="6">
        <f t="shared" si="3"/>
        <v>2.014659989395696</v>
      </c>
      <c r="M100" s="6">
        <v>74.3891941326206</v>
      </c>
    </row>
    <row r="101" spans="1:13" ht="12.75">
      <c r="A101" s="5">
        <v>38018</v>
      </c>
      <c r="B101" s="6">
        <v>85.82288085169989</v>
      </c>
      <c r="C101" s="6">
        <v>23.4751284556898</v>
      </c>
      <c r="D101" s="6">
        <v>0.10397481043929702</v>
      </c>
      <c r="E101" s="6">
        <v>83.29278634285872</v>
      </c>
      <c r="F101" s="6"/>
      <c r="G101" s="6">
        <v>98.63833196991762</v>
      </c>
      <c r="H101" s="6">
        <f t="shared" si="2"/>
        <v>-1.0898968588006568</v>
      </c>
      <c r="I101" s="6">
        <v>94.244470810865</v>
      </c>
      <c r="J101" s="6"/>
      <c r="K101" s="6">
        <v>77.20165143863552</v>
      </c>
      <c r="L101" s="6">
        <f t="shared" si="3"/>
        <v>0.9071179425327074</v>
      </c>
      <c r="M101" s="6">
        <v>75.92535281381515</v>
      </c>
    </row>
    <row r="102" spans="1:13" ht="12.75">
      <c r="A102" s="5">
        <v>38047</v>
      </c>
      <c r="B102" s="6">
        <v>86.90083037644723</v>
      </c>
      <c r="C102" s="6">
        <v>24.131155483769916</v>
      </c>
      <c r="D102" s="6">
        <v>1.0779495247473392</v>
      </c>
      <c r="E102" s="6">
        <v>86.14753908980258</v>
      </c>
      <c r="F102" s="6"/>
      <c r="G102" s="6">
        <v>96.11810596866987</v>
      </c>
      <c r="H102" s="6">
        <f t="shared" si="2"/>
        <v>-2.5202260012477495</v>
      </c>
      <c r="I102" s="6">
        <v>98.16155558910191</v>
      </c>
      <c r="J102" s="6"/>
      <c r="K102" s="6">
        <v>80.70017097624644</v>
      </c>
      <c r="L102" s="6">
        <f t="shared" si="3"/>
        <v>3.4985195376109175</v>
      </c>
      <c r="M102" s="6">
        <v>78.06545197032825</v>
      </c>
    </row>
    <row r="103" spans="1:13" ht="12.75">
      <c r="A103" s="5">
        <v>38078</v>
      </c>
      <c r="B103" s="6">
        <v>90.76778050753127</v>
      </c>
      <c r="C103" s="6">
        <v>22.361604814546425</v>
      </c>
      <c r="D103" s="6">
        <v>3.866950131084039</v>
      </c>
      <c r="E103" s="6">
        <v>87.83049724522613</v>
      </c>
      <c r="F103" s="6"/>
      <c r="G103" s="6">
        <v>99.84536952843531</v>
      </c>
      <c r="H103" s="6">
        <f t="shared" si="2"/>
        <v>3.727263559765447</v>
      </c>
      <c r="I103" s="6">
        <v>98.20060248900761</v>
      </c>
      <c r="J103" s="6"/>
      <c r="K103" s="6">
        <v>84.66109126617648</v>
      </c>
      <c r="L103" s="6">
        <f t="shared" si="3"/>
        <v>3.960920289930044</v>
      </c>
      <c r="M103" s="6">
        <v>80.85430456035282</v>
      </c>
    </row>
    <row r="104" spans="1:13" ht="12.75">
      <c r="A104" s="5">
        <v>38108</v>
      </c>
      <c r="B104" s="6">
        <v>91.06681402718576</v>
      </c>
      <c r="C104" s="6">
        <v>24.524120955797258</v>
      </c>
      <c r="D104" s="6">
        <v>0.2990335196544862</v>
      </c>
      <c r="E104" s="6">
        <v>89.57847497038809</v>
      </c>
      <c r="F104" s="6"/>
      <c r="G104" s="6">
        <v>99.28179317782994</v>
      </c>
      <c r="H104" s="6">
        <f t="shared" si="2"/>
        <v>-0.5635763506053735</v>
      </c>
      <c r="I104" s="6">
        <v>98.4150895583117</v>
      </c>
      <c r="J104" s="6"/>
      <c r="K104" s="6">
        <v>85.5404209858541</v>
      </c>
      <c r="L104" s="6">
        <f t="shared" si="3"/>
        <v>0.8793297196776138</v>
      </c>
      <c r="M104" s="6">
        <v>83.63389440942568</v>
      </c>
    </row>
    <row r="105" spans="1:13" ht="12.75">
      <c r="A105" s="5">
        <v>38139</v>
      </c>
      <c r="B105" s="6">
        <v>90.10062123366095</v>
      </c>
      <c r="C105" s="6">
        <v>24.283943901328342</v>
      </c>
      <c r="D105" s="6">
        <v>-0.9661927935248116</v>
      </c>
      <c r="E105" s="6">
        <v>90.64507192279267</v>
      </c>
      <c r="F105" s="6"/>
      <c r="G105" s="6">
        <v>95.79827427895668</v>
      </c>
      <c r="H105" s="6">
        <f t="shared" si="2"/>
        <v>-3.483518898873257</v>
      </c>
      <c r="I105" s="6">
        <v>98.30847899507398</v>
      </c>
      <c r="J105" s="6"/>
      <c r="K105" s="6">
        <v>86.26768756894494</v>
      </c>
      <c r="L105" s="6">
        <f t="shared" si="3"/>
        <v>0.727266583090838</v>
      </c>
      <c r="M105" s="6">
        <v>85.4897332736585</v>
      </c>
    </row>
    <row r="106" spans="1:13" ht="12.75">
      <c r="A106" s="5">
        <v>38169</v>
      </c>
      <c r="B106" s="6">
        <v>96.5865064239494</v>
      </c>
      <c r="C106" s="6">
        <v>35.7047266843554</v>
      </c>
      <c r="D106" s="6">
        <v>6.485885190288457</v>
      </c>
      <c r="E106" s="6">
        <v>92.58464722826538</v>
      </c>
      <c r="F106" s="6"/>
      <c r="G106" s="6">
        <v>101.02403782280633</v>
      </c>
      <c r="H106" s="6">
        <f t="shared" si="2"/>
        <v>5.225763543849652</v>
      </c>
      <c r="I106" s="6">
        <v>98.70136842653098</v>
      </c>
      <c r="J106" s="6"/>
      <c r="K106" s="6">
        <v>93.60128367491657</v>
      </c>
      <c r="L106" s="6">
        <f t="shared" si="3"/>
        <v>7.333596105971637</v>
      </c>
      <c r="M106" s="6">
        <v>88.46979740990521</v>
      </c>
    </row>
    <row r="107" spans="1:13" ht="12.75">
      <c r="A107" s="5">
        <v>38200</v>
      </c>
      <c r="B107" s="6">
        <v>93.59477673972056</v>
      </c>
      <c r="C107" s="6">
        <v>30.546716128628645</v>
      </c>
      <c r="D107" s="6">
        <v>-2.9917296842288437</v>
      </c>
      <c r="E107" s="6">
        <v>93.42730146577696</v>
      </c>
      <c r="F107" s="6"/>
      <c r="G107" s="6">
        <v>103.45145541495835</v>
      </c>
      <c r="H107" s="6">
        <f t="shared" si="2"/>
        <v>2.427417592152011</v>
      </c>
      <c r="I107" s="6">
        <v>100.09125583890712</v>
      </c>
      <c r="J107" s="6"/>
      <c r="K107" s="6">
        <v>86.963977142718</v>
      </c>
      <c r="L107" s="6">
        <f t="shared" si="3"/>
        <v>-6.637306532198579</v>
      </c>
      <c r="M107" s="6">
        <v>88.94431612885982</v>
      </c>
    </row>
    <row r="108" spans="1:13" ht="12.75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95.21744786864993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91.7350460841777</v>
      </c>
      <c r="L108" s="6">
        <f t="shared" si="3"/>
        <v>4.771068941459703</v>
      </c>
      <c r="M108" s="6">
        <v>90.76676896727076</v>
      </c>
    </row>
    <row r="109" spans="1:13" ht="12.75">
      <c r="A109" s="5">
        <v>38261</v>
      </c>
      <c r="B109" s="6">
        <v>99.60754355716269</v>
      </c>
      <c r="C109" s="6">
        <v>30.230432417501902</v>
      </c>
      <c r="D109" s="6">
        <v>4.136483114882836</v>
      </c>
      <c r="E109" s="6">
        <v>96.2244602463877</v>
      </c>
      <c r="F109" s="6"/>
      <c r="G109" s="6">
        <v>100.02732035549428</v>
      </c>
      <c r="H109" s="6">
        <f t="shared" si="2"/>
        <v>-0.9973226547965339</v>
      </c>
      <c r="I109" s="6">
        <v>101.50113959358116</v>
      </c>
      <c r="J109" s="6"/>
      <c r="K109" s="6">
        <v>99.32515068255269</v>
      </c>
      <c r="L109" s="6">
        <f t="shared" si="3"/>
        <v>7.590104598374992</v>
      </c>
      <c r="M109" s="6">
        <v>92.6747246364828</v>
      </c>
    </row>
    <row r="110" spans="1:13" ht="12.75">
      <c r="A110" s="5">
        <v>38292</v>
      </c>
      <c r="B110" s="6">
        <v>92.60540642173552</v>
      </c>
      <c r="C110" s="6">
        <v>14.366842239638103</v>
      </c>
      <c r="D110" s="6">
        <v>-7.002137135427162</v>
      </c>
      <c r="E110" s="6">
        <v>95.89467014039269</v>
      </c>
      <c r="F110" s="6"/>
      <c r="G110" s="6">
        <v>99.55037090928589</v>
      </c>
      <c r="H110" s="6">
        <f t="shared" si="2"/>
        <v>-0.4769494462083941</v>
      </c>
      <c r="I110" s="6">
        <v>100.20077809169032</v>
      </c>
      <c r="J110" s="6"/>
      <c r="K110" s="6">
        <v>87.9333795410241</v>
      </c>
      <c r="L110" s="6">
        <f t="shared" si="3"/>
        <v>-11.391771141528594</v>
      </c>
      <c r="M110" s="6">
        <v>92.99785876925148</v>
      </c>
    </row>
    <row r="111" spans="1:13" ht="12.75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97.32399413317063</v>
      </c>
    </row>
    <row r="112" spans="1:13" ht="12.75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97.85908385865098</v>
      </c>
    </row>
    <row r="113" spans="1:13" ht="12.75">
      <c r="A113" s="5">
        <v>38384</v>
      </c>
      <c r="B113" s="6">
        <v>99.52440084603414</v>
      </c>
      <c r="C113" s="6">
        <v>13.701519994334248</v>
      </c>
      <c r="D113" s="6">
        <v>-7.263010718596448</v>
      </c>
      <c r="E113" s="6">
        <v>103.38985451989758</v>
      </c>
      <c r="F113" s="6"/>
      <c r="G113" s="6">
        <v>107.46403920011667</v>
      </c>
      <c r="H113" s="6">
        <f t="shared" si="2"/>
        <v>-8.029786184061749</v>
      </c>
      <c r="I113" s="6">
        <v>108.51453893082846</v>
      </c>
      <c r="J113" s="6"/>
      <c r="K113" s="6">
        <v>94.1832354765212</v>
      </c>
      <c r="L113" s="6">
        <f t="shared" si="3"/>
        <v>-6.747184382472511</v>
      </c>
      <c r="M113" s="6">
        <v>99.94236917048335</v>
      </c>
    </row>
    <row r="114" spans="1:13" ht="12.75">
      <c r="A114" s="5">
        <v>38412</v>
      </c>
      <c r="B114" s="6">
        <v>104.2479307415527</v>
      </c>
      <c r="C114" s="6">
        <v>17.34710036510546</v>
      </c>
      <c r="D114" s="6">
        <v>4.723529895518553</v>
      </c>
      <c r="E114" s="6">
        <v>103.51991438407248</v>
      </c>
      <c r="F114" s="6"/>
      <c r="G114" s="6">
        <v>111.86170553841765</v>
      </c>
      <c r="H114" s="6">
        <f t="shared" si="2"/>
        <v>4.397666338300979</v>
      </c>
      <c r="I114" s="6">
        <v>111.6065233742376</v>
      </c>
      <c r="J114" s="6"/>
      <c r="K114" s="6">
        <v>99.12598079085065</v>
      </c>
      <c r="L114" s="6">
        <f t="shared" si="3"/>
        <v>4.942745314329443</v>
      </c>
      <c r="M114" s="6">
        <v>98.07987870878851</v>
      </c>
    </row>
    <row r="115" spans="1:13" ht="12.75">
      <c r="A115" s="5">
        <v>38443</v>
      </c>
      <c r="B115" s="6">
        <v>97.26780014082973</v>
      </c>
      <c r="C115" s="6">
        <v>6.500019633298464</v>
      </c>
      <c r="D115" s="6">
        <v>-6.980130600722958</v>
      </c>
      <c r="E115" s="6">
        <v>100.34671057613885</v>
      </c>
      <c r="F115" s="6"/>
      <c r="G115" s="6">
        <v>105.2017991411929</v>
      </c>
      <c r="H115" s="6">
        <f t="shared" si="2"/>
        <v>-6.659906397224759</v>
      </c>
      <c r="I115" s="6">
        <v>108.17584795990906</v>
      </c>
      <c r="J115" s="6"/>
      <c r="K115" s="6">
        <v>91.93042848577197</v>
      </c>
      <c r="L115" s="6">
        <f t="shared" si="3"/>
        <v>-7.195552305078678</v>
      </c>
      <c r="M115" s="6">
        <v>95.07988158438127</v>
      </c>
    </row>
    <row r="116" spans="1:13" ht="12.75">
      <c r="A116" s="5">
        <v>38473</v>
      </c>
      <c r="B116" s="6">
        <v>97.3912446668073</v>
      </c>
      <c r="C116" s="6">
        <v>6.324430639621539</v>
      </c>
      <c r="D116" s="6">
        <v>0.12344452597756117</v>
      </c>
      <c r="E116" s="6">
        <v>99.63565851639657</v>
      </c>
      <c r="F116" s="6"/>
      <c r="G116" s="6">
        <v>109.60295808577172</v>
      </c>
      <c r="H116" s="6">
        <f t="shared" si="2"/>
        <v>4.401158944578825</v>
      </c>
      <c r="I116" s="6">
        <v>108.88882092179409</v>
      </c>
      <c r="J116" s="6"/>
      <c r="K116" s="6">
        <v>89.17616258032275</v>
      </c>
      <c r="L116" s="6">
        <f t="shared" si="3"/>
        <v>-2.7542659054492162</v>
      </c>
      <c r="M116" s="6">
        <v>93.41085728564845</v>
      </c>
    </row>
    <row r="117" spans="1:13" ht="12.75">
      <c r="A117" s="5">
        <v>38504</v>
      </c>
      <c r="B117" s="6">
        <v>99.61583713547218</v>
      </c>
      <c r="C117" s="6">
        <v>9.515215901811231</v>
      </c>
      <c r="D117" s="6">
        <v>2.2245924686648806</v>
      </c>
      <c r="E117" s="6">
        <v>98.09162731436975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94.1849043173701</v>
      </c>
      <c r="L117" s="6">
        <f t="shared" si="3"/>
        <v>5.008741737047345</v>
      </c>
      <c r="M117" s="6">
        <v>91.76383179448828</v>
      </c>
    </row>
    <row r="118" spans="1:13" ht="12.75">
      <c r="A118" s="5">
        <v>38534</v>
      </c>
      <c r="B118" s="6">
        <v>96.53168401640681</v>
      </c>
      <c r="C118" s="6">
        <v>-0.054822407542587825</v>
      </c>
      <c r="D118" s="6">
        <v>-3.0841531190653626</v>
      </c>
      <c r="E118" s="6">
        <v>97.84625527289542</v>
      </c>
      <c r="F118" s="6"/>
      <c r="G118" s="6">
        <v>101.85517059957716</v>
      </c>
      <c r="H118" s="6">
        <f t="shared" si="2"/>
        <v>-5.833744135621359</v>
      </c>
      <c r="I118" s="6">
        <v>106.38234780684913</v>
      </c>
      <c r="J118" s="6"/>
      <c r="K118" s="6">
        <v>92.95046017282007</v>
      </c>
      <c r="L118" s="6">
        <f t="shared" si="3"/>
        <v>-1.2344441445500252</v>
      </c>
      <c r="M118" s="6">
        <v>92.10384235683766</v>
      </c>
    </row>
    <row r="119" spans="1:13" ht="12.75">
      <c r="A119" s="5">
        <v>38565</v>
      </c>
      <c r="B119" s="6">
        <v>90.995804131315</v>
      </c>
      <c r="C119" s="6">
        <v>-2.5989726084055604</v>
      </c>
      <c r="D119" s="6">
        <v>-5.535879885091816</v>
      </c>
      <c r="E119" s="6">
        <v>95.71444176106468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</v>
      </c>
      <c r="L119" s="6">
        <f t="shared" si="3"/>
        <v>-9.91246924965543</v>
      </c>
      <c r="M119" s="6">
        <v>90.05778513778493</v>
      </c>
    </row>
    <row r="120" spans="1:13" ht="12.75">
      <c r="A120" s="5">
        <v>38596</v>
      </c>
      <c r="B120" s="6">
        <v>80.5042349993309</v>
      </c>
      <c r="C120" s="6">
        <v>-14.966825442948945</v>
      </c>
      <c r="D120" s="6">
        <v>-10.491569131984093</v>
      </c>
      <c r="E120" s="6">
        <v>89.34390771568424</v>
      </c>
      <c r="F120" s="6"/>
      <c r="G120" s="6">
        <v>96.83565836848868</v>
      </c>
      <c r="H120" s="6">
        <f t="shared" si="2"/>
        <v>-5.98942918525978</v>
      </c>
      <c r="I120" s="6">
        <v>100.50530550727143</v>
      </c>
      <c r="J120" s="6"/>
      <c r="K120" s="6">
        <v>69.51773548334893</v>
      </c>
      <c r="L120" s="6">
        <f t="shared" si="3"/>
        <v>-13.520255439815713</v>
      </c>
      <c r="M120" s="6">
        <v>81.83539552644454</v>
      </c>
    </row>
    <row r="121" spans="1:13" ht="12.75">
      <c r="A121" s="5">
        <v>38626</v>
      </c>
      <c r="B121" s="6">
        <v>84.9602809721239</v>
      </c>
      <c r="C121" s="6">
        <v>-14.647262585038789</v>
      </c>
      <c r="D121" s="6">
        <v>4.456045972792992</v>
      </c>
      <c r="E121" s="6">
        <v>85.48677336758993</v>
      </c>
      <c r="F121" s="6"/>
      <c r="G121" s="6">
        <v>94.41921858967095</v>
      </c>
      <c r="H121" s="6">
        <f t="shared" si="2"/>
        <v>-2.4164397788177325</v>
      </c>
      <c r="I121" s="6">
        <v>98.0266548373027</v>
      </c>
      <c r="J121" s="6"/>
      <c r="K121" s="6">
        <v>78.59705033338233</v>
      </c>
      <c r="L121" s="6">
        <f t="shared" si="3"/>
        <v>9.079314850033398</v>
      </c>
      <c r="M121" s="6">
        <v>77.0509255799653</v>
      </c>
    </row>
    <row r="122" spans="1:13" ht="12.75">
      <c r="A122" s="5">
        <v>38657</v>
      </c>
      <c r="B122" s="6">
        <v>93.96621906876531</v>
      </c>
      <c r="C122" s="6">
        <v>1.360812647029789</v>
      </c>
      <c r="D122" s="6">
        <v>9.005938096641415</v>
      </c>
      <c r="E122" s="6">
        <v>86.47691168007337</v>
      </c>
      <c r="F122" s="6"/>
      <c r="G122" s="6">
        <v>102.41098323165414</v>
      </c>
      <c r="H122" s="6">
        <f t="shared" si="2"/>
        <v>7.991764641983195</v>
      </c>
      <c r="I122" s="6">
        <v>97.88862006327126</v>
      </c>
      <c r="J122" s="6"/>
      <c r="K122" s="6">
        <v>88.28524471086739</v>
      </c>
      <c r="L122" s="6">
        <f t="shared" si="3"/>
        <v>9.688194377485061</v>
      </c>
      <c r="M122" s="6">
        <v>78.8000101758662</v>
      </c>
    </row>
    <row r="123" spans="1:13" ht="12.75">
      <c r="A123" s="5">
        <v>38687</v>
      </c>
      <c r="B123" s="6">
        <v>98.24498830372455</v>
      </c>
      <c r="C123" s="6">
        <v>-5.612762845303422</v>
      </c>
      <c r="D123" s="6">
        <v>4.278769234959242</v>
      </c>
      <c r="E123" s="6">
        <v>92.39049611487125</v>
      </c>
      <c r="F123" s="6"/>
      <c r="G123" s="6">
        <v>102.1898612127399</v>
      </c>
      <c r="H123" s="6">
        <f t="shared" si="2"/>
        <v>-0.22112201891424377</v>
      </c>
      <c r="I123" s="6">
        <v>99.67335434468833</v>
      </c>
      <c r="J123" s="6"/>
      <c r="K123" s="6">
        <v>95.59118750964582</v>
      </c>
      <c r="L123" s="6">
        <f t="shared" si="3"/>
        <v>7.305942798778432</v>
      </c>
      <c r="M123" s="6">
        <v>87.4911608512985</v>
      </c>
    </row>
    <row r="124" spans="1:13" ht="12.75">
      <c r="A124" s="5">
        <v>38718</v>
      </c>
      <c r="B124" s="6">
        <v>106.17172205228205</v>
      </c>
      <c r="C124" s="6">
        <v>-0.6156895123485384</v>
      </c>
      <c r="D124" s="6">
        <v>7.926733748557496</v>
      </c>
      <c r="E124" s="6">
        <v>99.46097647492398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</v>
      </c>
      <c r="L124" s="6">
        <f t="shared" si="3"/>
        <v>3.499658559803663</v>
      </c>
      <c r="M124" s="6">
        <v>94.32242609665423</v>
      </c>
    </row>
    <row r="125" spans="1:13" ht="12.75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</v>
      </c>
      <c r="J125" s="6"/>
      <c r="K125" s="6">
        <v>98.04865779328507</v>
      </c>
      <c r="L125" s="6">
        <f t="shared" si="3"/>
        <v>-1.04218827616441</v>
      </c>
      <c r="M125" s="6">
        <v>97.57689712412679</v>
      </c>
    </row>
    <row r="126" spans="1:13" ht="12.75">
      <c r="A126" s="5">
        <v>38777</v>
      </c>
      <c r="B126" s="6">
        <v>92.32651112899055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</v>
      </c>
      <c r="L126" s="6">
        <f t="shared" si="3"/>
        <v>-14.061889628540783</v>
      </c>
      <c r="M126" s="6">
        <v>93.70875734249296</v>
      </c>
    </row>
    <row r="127" spans="1:13" ht="12.75">
      <c r="A127" s="5">
        <v>38808</v>
      </c>
      <c r="B127" s="6">
        <v>98.8273146073317</v>
      </c>
      <c r="C127" s="6">
        <v>1.559514466501966</v>
      </c>
      <c r="D127" s="6">
        <v>6.500803478341155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91.36568313624271</v>
      </c>
      <c r="L127" s="6">
        <f t="shared" si="3"/>
        <v>7.378914971498418</v>
      </c>
      <c r="M127" s="6">
        <v>91.13370303142402</v>
      </c>
    </row>
    <row r="128" spans="1:13" ht="12.75">
      <c r="A128" s="5">
        <v>38838</v>
      </c>
      <c r="B128" s="6">
        <v>92.31081935415294</v>
      </c>
      <c r="C128" s="6">
        <v>-5.080425312654356</v>
      </c>
      <c r="D128" s="6">
        <v>-6.5164952531787605</v>
      </c>
      <c r="E128" s="6">
        <v>94.4882150301584</v>
      </c>
      <c r="F128" s="6"/>
      <c r="G128" s="6">
        <v>103.44791621431189</v>
      </c>
      <c r="H128" s="6">
        <f t="shared" si="2"/>
        <v>-6.471108031901409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86.72370207492611</v>
      </c>
    </row>
    <row r="129" spans="1:13" ht="12.75">
      <c r="A129" s="5">
        <v>38869</v>
      </c>
      <c r="B129" s="6">
        <v>89.3502935190151</v>
      </c>
      <c r="C129" s="6">
        <v>-10.26554361645708</v>
      </c>
      <c r="D129" s="6">
        <v>-2.960525835137844</v>
      </c>
      <c r="E129" s="6">
        <v>93.49614249349992</v>
      </c>
      <c r="F129" s="6"/>
      <c r="G129" s="6">
        <v>106.30471684928082</v>
      </c>
      <c r="H129" s="6">
        <f t="shared" si="2"/>
        <v>2.856800634968934</v>
      </c>
      <c r="I129" s="6">
        <v>106.55721910326868</v>
      </c>
      <c r="J129" s="6"/>
      <c r="K129" s="6">
        <v>77.9446885388949</v>
      </c>
      <c r="L129" s="6">
        <f t="shared" si="3"/>
        <v>-6.873966384896406</v>
      </c>
      <c r="M129" s="6">
        <v>84.7096755329763</v>
      </c>
    </row>
    <row r="130" spans="1:13" ht="12.75">
      <c r="A130" s="5">
        <v>38899</v>
      </c>
      <c r="B130" s="6">
        <v>90.85366425448355</v>
      </c>
      <c r="C130" s="6">
        <v>-5.678019761923267</v>
      </c>
      <c r="D130" s="6">
        <v>1.503370735468451</v>
      </c>
      <c r="E130" s="6">
        <v>90.83825904255053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</v>
      </c>
      <c r="L130" s="6">
        <f t="shared" si="3"/>
        <v>2.92774520284307</v>
      </c>
      <c r="M130" s="6">
        <v>81.21192573480805</v>
      </c>
    </row>
    <row r="131" spans="1:13" ht="12.75">
      <c r="A131" s="5">
        <v>38930</v>
      </c>
      <c r="B131" s="6">
        <v>84.83084240520591</v>
      </c>
      <c r="C131" s="6">
        <v>-6.164961726109084</v>
      </c>
      <c r="D131" s="6">
        <v>-6.0228218492776335</v>
      </c>
      <c r="E131" s="6">
        <v>88.34493339290152</v>
      </c>
      <c r="F131" s="6"/>
      <c r="G131" s="6">
        <v>99.24864155020394</v>
      </c>
      <c r="H131" s="6">
        <f t="shared" si="2"/>
        <v>-6.442114446893157</v>
      </c>
      <c r="I131" s="6">
        <v>103.74803813219397</v>
      </c>
      <c r="J131" s="6"/>
      <c r="K131" s="6">
        <v>75.13167903484161</v>
      </c>
      <c r="L131" s="6">
        <f t="shared" si="3"/>
        <v>-5.740754706896354</v>
      </c>
      <c r="M131" s="6">
        <v>77.98293377182483</v>
      </c>
    </row>
    <row r="132" spans="1:13" ht="12.75">
      <c r="A132" s="5">
        <v>38961</v>
      </c>
      <c r="B132" s="6">
        <v>86.5465455603522</v>
      </c>
      <c r="C132" s="6">
        <v>6.042310561021296</v>
      </c>
      <c r="D132" s="6">
        <v>1.7157031551462865</v>
      </c>
      <c r="E132" s="6">
        <v>87.41035074001388</v>
      </c>
      <c r="F132" s="6"/>
      <c r="G132" s="6">
        <v>96.96779466938806</v>
      </c>
      <c r="H132" s="6">
        <f t="shared" si="2"/>
        <v>-2.2808468808158864</v>
      </c>
      <c r="I132" s="6">
        <v>100.63573073889637</v>
      </c>
      <c r="J132" s="6"/>
      <c r="K132" s="6">
        <v>79.53594729807382</v>
      </c>
      <c r="L132" s="6">
        <f t="shared" si="3"/>
        <v>4.404268263232211</v>
      </c>
      <c r="M132" s="6">
        <v>78.5133533582178</v>
      </c>
    </row>
    <row r="133" spans="1:13" ht="12.75">
      <c r="A133" s="5">
        <v>38991</v>
      </c>
      <c r="B133" s="6">
        <v>86.71811215493588</v>
      </c>
      <c r="C133" s="6">
        <v>1.7578311828119837</v>
      </c>
      <c r="D133" s="6">
        <v>0.1715665945836804</v>
      </c>
      <c r="E133" s="6">
        <v>86.03183337349799</v>
      </c>
      <c r="F133" s="6"/>
      <c r="G133" s="6">
        <v>96.99387617923956</v>
      </c>
      <c r="H133" s="6">
        <f t="shared" si="2"/>
        <v>0.026081509851508144</v>
      </c>
      <c r="I133" s="6">
        <v>97.73677079961051</v>
      </c>
      <c r="J133" s="6"/>
      <c r="K133" s="6">
        <v>79.8053848361058</v>
      </c>
      <c r="L133" s="6">
        <f t="shared" si="3"/>
        <v>0.2694375380319798</v>
      </c>
      <c r="M133" s="6">
        <v>78.15767038967374</v>
      </c>
    </row>
    <row r="134" spans="1:13" ht="12.75">
      <c r="A134" s="5">
        <v>39022</v>
      </c>
      <c r="B134" s="6">
        <v>87.85898719429368</v>
      </c>
      <c r="C134" s="6">
        <v>-6.107231874471637</v>
      </c>
      <c r="D134" s="6">
        <v>1.1408750393577947</v>
      </c>
      <c r="E134" s="6">
        <v>87.04121496986058</v>
      </c>
      <c r="F134" s="6"/>
      <c r="G134" s="6">
        <v>95.19479179061872</v>
      </c>
      <c r="H134" s="6">
        <f t="shared" si="2"/>
        <v>-1.799084388620841</v>
      </c>
      <c r="I134" s="6">
        <v>96.38548754641545</v>
      </c>
      <c r="J134" s="6"/>
      <c r="K134" s="6">
        <v>82.92403377198094</v>
      </c>
      <c r="L134" s="6">
        <f t="shared" si="3"/>
        <v>3.118648935875143</v>
      </c>
      <c r="M134" s="6">
        <v>80.75512196872019</v>
      </c>
    </row>
    <row r="135" spans="1:13" s="1" customFormat="1" ht="12.75">
      <c r="A135" s="7">
        <v>39052</v>
      </c>
      <c r="B135" s="6">
        <v>89.7609711571642</v>
      </c>
      <c r="C135" s="6">
        <v>-8.484017146560348</v>
      </c>
      <c r="D135" s="6">
        <v>1.9019839628705313</v>
      </c>
      <c r="E135" s="6">
        <v>88.11269016879793</v>
      </c>
      <c r="F135" s="6"/>
      <c r="G135" s="6">
        <v>92.75897602279399</v>
      </c>
      <c r="H135" s="6">
        <f aca="true" t="shared" si="4" ref="H135:H188">(G135-G134)</f>
        <v>-2.435815767824735</v>
      </c>
      <c r="I135" s="6">
        <v>94.98254799755075</v>
      </c>
      <c r="J135" s="6"/>
      <c r="K135" s="6">
        <v>87.74414884715318</v>
      </c>
      <c r="L135" s="6">
        <f aca="true" t="shared" si="5" ref="L135:L188">K135-K134</f>
        <v>4.8201150751722395</v>
      </c>
      <c r="M135" s="6">
        <v>83.49118915174664</v>
      </c>
    </row>
    <row r="136" spans="1:13" ht="12.75">
      <c r="A136" s="5">
        <v>39083</v>
      </c>
      <c r="B136" s="6">
        <v>93.17031185199805</v>
      </c>
      <c r="C136" s="6">
        <v>-13.001410200283999</v>
      </c>
      <c r="D136" s="6">
        <v>3.409340694833844</v>
      </c>
      <c r="E136" s="6">
        <v>90.26342340115197</v>
      </c>
      <c r="F136" s="6"/>
      <c r="G136" s="6">
        <v>101.85684383219247</v>
      </c>
      <c r="H136" s="6">
        <f t="shared" si="4"/>
        <v>9.09786780939848</v>
      </c>
      <c r="I136" s="6">
        <v>96.60353721520171</v>
      </c>
      <c r="J136" s="6"/>
      <c r="K136" s="6">
        <v>87.3266950870198</v>
      </c>
      <c r="L136" s="6">
        <f t="shared" si="5"/>
        <v>-0.41745376013338387</v>
      </c>
      <c r="M136" s="6">
        <v>85.99829256871799</v>
      </c>
    </row>
    <row r="137" spans="1:13" ht="12.75">
      <c r="A137" s="5">
        <v>39114</v>
      </c>
      <c r="B137" s="6">
        <v>84.85957621764253</v>
      </c>
      <c r="C137" s="6">
        <v>-18.037981776685655</v>
      </c>
      <c r="D137" s="6">
        <v>-8.310735634355524</v>
      </c>
      <c r="E137" s="6">
        <v>89.26361974226826</v>
      </c>
      <c r="F137" s="6"/>
      <c r="G137" s="6">
        <v>101.35875490943727</v>
      </c>
      <c r="H137" s="6">
        <f t="shared" si="4"/>
        <v>-0.4980889227552012</v>
      </c>
      <c r="I137" s="6">
        <v>98.65819158814124</v>
      </c>
      <c r="J137" s="6"/>
      <c r="K137" s="6">
        <v>73.76022409051366</v>
      </c>
      <c r="L137" s="6">
        <f t="shared" si="5"/>
        <v>-13.56647099650614</v>
      </c>
      <c r="M137" s="6">
        <v>82.94368934156222</v>
      </c>
    </row>
    <row r="138" spans="1:13" ht="12.75">
      <c r="A138" s="5">
        <v>39142</v>
      </c>
      <c r="B138" s="6">
        <v>78.52878650713593</v>
      </c>
      <c r="C138" s="6">
        <v>-13.797724621854613</v>
      </c>
      <c r="D138" s="6">
        <v>-6.330789710506593</v>
      </c>
      <c r="E138" s="6">
        <v>85.51955819225884</v>
      </c>
      <c r="F138" s="6"/>
      <c r="G138" s="6">
        <v>98.05766857682767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-8.36893629102417</v>
      </c>
      <c r="M138" s="6">
        <v>75.49273565900764</v>
      </c>
    </row>
    <row r="139" spans="1:13" ht="12.75">
      <c r="A139" s="5">
        <v>39173</v>
      </c>
      <c r="B139" s="6">
        <v>82.99948499297915</v>
      </c>
      <c r="C139" s="6">
        <v>-15.827829614352552</v>
      </c>
      <c r="D139" s="6">
        <v>4.470698485843215</v>
      </c>
      <c r="E139" s="6">
        <v>82.12928257258586</v>
      </c>
      <c r="F139" s="6"/>
      <c r="G139" s="6">
        <v>98.81183600784466</v>
      </c>
      <c r="H139" s="6">
        <f t="shared" si="4"/>
        <v>0.7541674310169952</v>
      </c>
      <c r="I139" s="6">
        <v>99.40941983136986</v>
      </c>
      <c r="J139" s="6"/>
      <c r="K139" s="6">
        <v>72.3621766062873</v>
      </c>
      <c r="L139" s="6">
        <f t="shared" si="5"/>
        <v>6.9708888067978165</v>
      </c>
      <c r="M139" s="6">
        <v>70.50456283209682</v>
      </c>
    </row>
    <row r="140" spans="1:13" ht="12.75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</v>
      </c>
      <c r="M140" s="6">
        <v>71.8</v>
      </c>
    </row>
    <row r="141" spans="1:13" ht="12.75">
      <c r="A141" s="5">
        <v>39234</v>
      </c>
      <c r="B141" s="6">
        <v>83.16620854278823</v>
      </c>
      <c r="C141" s="6">
        <v>-6.18408497622687</v>
      </c>
      <c r="D141" s="6">
        <v>-2.5655370146755416</v>
      </c>
      <c r="E141" s="6">
        <v>83.96581303107705</v>
      </c>
      <c r="G141" s="6">
        <v>96.60664334785494</v>
      </c>
      <c r="H141" s="6">
        <f t="shared" si="4"/>
        <v>-1.0933566521450615</v>
      </c>
      <c r="I141" s="6">
        <v>97.71184594351946</v>
      </c>
      <c r="K141" s="6">
        <v>74.12453917064283</v>
      </c>
      <c r="L141" s="6">
        <f t="shared" si="5"/>
        <v>-3.5754608293571692</v>
      </c>
      <c r="M141" s="6">
        <v>74.71856124380007</v>
      </c>
    </row>
    <row r="142" spans="1:13" ht="12.75">
      <c r="A142" s="5">
        <v>39264</v>
      </c>
      <c r="B142" s="6">
        <v>74.7</v>
      </c>
      <c r="C142" s="6">
        <v>-16.16</v>
      </c>
      <c r="D142" s="6">
        <v>-8.47</v>
      </c>
      <c r="E142" s="6">
        <v>81.2</v>
      </c>
      <c r="G142" s="6">
        <v>90.8</v>
      </c>
      <c r="H142" s="6">
        <f t="shared" si="4"/>
        <v>-5.806643347854944</v>
      </c>
      <c r="I142" s="6">
        <v>95</v>
      </c>
      <c r="K142" s="6">
        <v>63.9</v>
      </c>
      <c r="L142" s="6">
        <f t="shared" si="5"/>
        <v>-10.224539170642835</v>
      </c>
      <c r="M142" s="6">
        <v>71.9</v>
      </c>
    </row>
    <row r="143" spans="1:13" ht="12.75">
      <c r="A143" s="5">
        <v>39295</v>
      </c>
      <c r="B143" s="6">
        <v>71.969903534745</v>
      </c>
      <c r="C143" s="6">
        <v>-12.860938870460913</v>
      </c>
      <c r="D143" s="6">
        <v>-2.726136177933512</v>
      </c>
      <c r="E143" s="6">
        <v>76.61071726340391</v>
      </c>
      <c r="F143" s="6"/>
      <c r="G143" s="6">
        <v>92.37279194771595</v>
      </c>
      <c r="H143" s="6">
        <f t="shared" si="4"/>
        <v>1.572791947715956</v>
      </c>
      <c r="I143" s="6">
        <v>93.25329246451338</v>
      </c>
      <c r="J143" s="6"/>
      <c r="K143" s="6">
        <v>58.24444197472792</v>
      </c>
      <c r="L143" s="6">
        <f t="shared" si="5"/>
        <v>-5.655558025272079</v>
      </c>
      <c r="M143" s="6">
        <v>65.4148992224004</v>
      </c>
    </row>
    <row r="144" spans="1:13" ht="12.75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</v>
      </c>
      <c r="F144" s="6"/>
      <c r="G144" s="6">
        <v>93.6008724437224</v>
      </c>
      <c r="H144" s="6">
        <f t="shared" si="4"/>
        <v>1.2280804960064415</v>
      </c>
      <c r="I144" s="6">
        <v>92.25136882980253</v>
      </c>
      <c r="J144" s="6"/>
      <c r="K144" s="6">
        <v>61.24968268024781</v>
      </c>
      <c r="L144" s="6">
        <f t="shared" si="5"/>
        <v>3.0052407055198884</v>
      </c>
      <c r="M144" s="6">
        <v>61.123280392268725</v>
      </c>
    </row>
    <row r="145" spans="1:13" ht="12.75">
      <c r="A145" s="5">
        <v>39356</v>
      </c>
      <c r="B145" s="6">
        <v>71.84750360552003</v>
      </c>
      <c r="C145" s="6">
        <v>-14.870608549415849</v>
      </c>
      <c r="D145" s="6">
        <v>-2.412916830020208</v>
      </c>
      <c r="E145" s="6">
        <v>72.69260919193509</v>
      </c>
      <c r="G145" s="6">
        <v>91.81435435475542</v>
      </c>
      <c r="H145" s="6">
        <f t="shared" si="4"/>
        <v>-1.7865180889669716</v>
      </c>
      <c r="I145" s="6">
        <v>92.59600624873126</v>
      </c>
      <c r="J145" s="6"/>
      <c r="K145" s="6">
        <v>58.415373953769276</v>
      </c>
      <c r="L145" s="6">
        <f t="shared" si="5"/>
        <v>-2.8343087264785325</v>
      </c>
      <c r="M145" s="6">
        <v>59.30316620291501</v>
      </c>
    </row>
    <row r="146" spans="1:13" ht="12.75">
      <c r="A146" s="5">
        <v>39387</v>
      </c>
      <c r="B146" s="6">
        <v>63.08244466653733</v>
      </c>
      <c r="C146" s="6">
        <v>-24.776542527756348</v>
      </c>
      <c r="D146" s="6">
        <v>-8.765058938982705</v>
      </c>
      <c r="E146" s="6">
        <v>69.73012290253253</v>
      </c>
      <c r="F146" s="6"/>
      <c r="G146" s="6">
        <v>83.66300569147637</v>
      </c>
      <c r="H146" s="6">
        <f t="shared" si="4"/>
        <v>-8.151348663279052</v>
      </c>
      <c r="I146" s="6">
        <v>89.69274416331807</v>
      </c>
      <c r="J146" s="6"/>
      <c r="K146" s="6">
        <v>49.23745892168541</v>
      </c>
      <c r="L146" s="6">
        <f t="shared" si="5"/>
        <v>-9.177915032083867</v>
      </c>
      <c r="M146" s="6">
        <v>56.300838518567495</v>
      </c>
    </row>
    <row r="147" spans="1:13" ht="12.75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65.8721108306731</v>
      </c>
      <c r="F147" s="6"/>
      <c r="G147" s="6">
        <v>82.54251374228558</v>
      </c>
      <c r="H147" s="6">
        <f t="shared" si="4"/>
        <v>-1.120491949190793</v>
      </c>
      <c r="I147" s="6">
        <v>86.00662459617246</v>
      </c>
      <c r="J147" s="6"/>
      <c r="K147" s="6">
        <v>49.32873911731499</v>
      </c>
      <c r="L147" s="6">
        <f t="shared" si="5"/>
        <v>0.09128019562957945</v>
      </c>
      <c r="M147" s="6">
        <v>52.32719066425656</v>
      </c>
    </row>
    <row r="148" spans="1:13" ht="12.75">
      <c r="A148" s="5">
        <v>39448</v>
      </c>
      <c r="B148" s="6">
        <v>67.01308894804342</v>
      </c>
      <c r="C148" s="6">
        <v>-26.157222903954633</v>
      </c>
      <c r="D148" s="6">
        <v>4.326704728081474</v>
      </c>
      <c r="E148" s="6">
        <v>64.2606392781809</v>
      </c>
      <c r="F148" s="6"/>
      <c r="G148" s="6">
        <v>91.73930741545067</v>
      </c>
      <c r="H148" s="6">
        <f t="shared" si="4"/>
        <v>9.19679367316509</v>
      </c>
      <c r="I148" s="6">
        <v>85.98160894973755</v>
      </c>
      <c r="J148" s="6"/>
      <c r="K148" s="6">
        <v>50.37923033794457</v>
      </c>
      <c r="L148" s="6">
        <f t="shared" si="5"/>
        <v>1.0504912206295813</v>
      </c>
      <c r="M148" s="6">
        <v>49.64847612564832</v>
      </c>
    </row>
    <row r="149" spans="1:13" ht="12.75">
      <c r="A149" s="5">
        <v>39479</v>
      </c>
      <c r="B149" s="6">
        <v>63.50193305904062</v>
      </c>
      <c r="C149" s="6">
        <v>-21.35764315860191</v>
      </c>
      <c r="D149" s="6">
        <v>-3.5111558890028007</v>
      </c>
      <c r="E149" s="6">
        <v>64.40046874234866</v>
      </c>
      <c r="F149" s="6"/>
      <c r="G149" s="6">
        <v>83.40005187936971</v>
      </c>
      <c r="H149" s="6">
        <f t="shared" si="4"/>
        <v>-8.339255536080955</v>
      </c>
      <c r="I149" s="6">
        <v>85.89395767903532</v>
      </c>
      <c r="J149" s="6"/>
      <c r="K149" s="6">
        <v>50.11604085313844</v>
      </c>
      <c r="L149" s="6">
        <f t="shared" si="5"/>
        <v>-0.2631894848061265</v>
      </c>
      <c r="M149" s="6">
        <v>49.941336769466</v>
      </c>
    </row>
    <row r="150" spans="1:13" ht="12.75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83.02615128066569</v>
      </c>
      <c r="H150" s="6">
        <f t="shared" si="4"/>
        <v>-0.3739005987040258</v>
      </c>
      <c r="I150" s="6">
        <v>86.05517019182871</v>
      </c>
      <c r="J150" s="6"/>
      <c r="K150" s="6">
        <v>49.95111080955334</v>
      </c>
      <c r="L150" s="6">
        <f t="shared" si="5"/>
        <v>-0.16493004358510177</v>
      </c>
      <c r="M150" s="6">
        <v>50.14879400021212</v>
      </c>
    </row>
    <row r="151" spans="1:13" ht="12.75">
      <c r="A151" s="5">
        <v>39539</v>
      </c>
      <c r="B151" s="6">
        <v>55.965310674961586</v>
      </c>
      <c r="C151" s="6">
        <v>-27.034174318017563</v>
      </c>
      <c r="D151" s="6">
        <v>-7.287650266273218</v>
      </c>
      <c r="E151" s="6">
        <v>60.906734891745664</v>
      </c>
      <c r="F151" s="6"/>
      <c r="G151" s="6">
        <v>75.09948345840519</v>
      </c>
      <c r="H151" s="6">
        <f t="shared" si="4"/>
        <v>-7.926667822260498</v>
      </c>
      <c r="I151" s="6">
        <v>80.50856220614686</v>
      </c>
      <c r="J151" s="6"/>
      <c r="K151" s="6">
        <v>43.09334138776404</v>
      </c>
      <c r="L151" s="6">
        <f t="shared" si="5"/>
        <v>-6.8577694217893</v>
      </c>
      <c r="M151" s="6">
        <v>47.72016435015195</v>
      </c>
    </row>
    <row r="152" spans="1:13" ht="12.75">
      <c r="A152" s="5">
        <v>39569</v>
      </c>
      <c r="B152" s="6">
        <v>48.813387407888406</v>
      </c>
      <c r="C152" s="6">
        <v>-36.91835814957536</v>
      </c>
      <c r="D152" s="6">
        <v>-7.15192326707318</v>
      </c>
      <c r="E152" s="6">
        <v>56.01055300802827</v>
      </c>
      <c r="F152" s="6"/>
      <c r="G152" s="6">
        <v>72.87312119377692</v>
      </c>
      <c r="H152" s="6">
        <f t="shared" si="4"/>
        <v>-2.226362264628264</v>
      </c>
      <c r="I152" s="6">
        <v>76.99958531094927</v>
      </c>
      <c r="J152" s="6"/>
      <c r="K152" s="6">
        <v>32.62788736797659</v>
      </c>
      <c r="L152" s="6">
        <f t="shared" si="5"/>
        <v>-10.465454019787451</v>
      </c>
      <c r="M152" s="6">
        <v>41.890779855097996</v>
      </c>
    </row>
    <row r="153" spans="1:13" ht="12.75">
      <c r="A153" s="5">
        <v>39600</v>
      </c>
      <c r="B153" s="6">
        <v>42.229836187781665</v>
      </c>
      <c r="C153" s="6">
        <v>-40.93637235500656</v>
      </c>
      <c r="D153" s="6">
        <f>B153-B152</f>
        <v>-6.583551220106742</v>
      </c>
      <c r="E153" s="6">
        <v>49.00284475687722</v>
      </c>
      <c r="F153" s="6"/>
      <c r="G153" s="6">
        <v>65.70814738657302</v>
      </c>
      <c r="H153" s="6">
        <f t="shared" si="4"/>
        <v>-7.164973807203907</v>
      </c>
      <c r="I153" s="6">
        <v>71.22691734625171</v>
      </c>
      <c r="J153" s="6"/>
      <c r="K153" s="6">
        <v>26.43547161887769</v>
      </c>
      <c r="L153" s="6">
        <f t="shared" si="5"/>
        <v>-6.1924157490989025</v>
      </c>
      <c r="M153" s="6">
        <v>34.05223345820611</v>
      </c>
    </row>
    <row r="154" spans="1:13" ht="12.75">
      <c r="A154" s="5">
        <v>39630</v>
      </c>
      <c r="B154" s="6">
        <v>39.59262498628575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 ht="12.75">
      <c r="A155" s="5">
        <v>39661</v>
      </c>
      <c r="B155" s="6">
        <v>43.372029971972424</v>
      </c>
      <c r="C155" s="6">
        <v>-28.597873562772577</v>
      </c>
      <c r="D155" s="6">
        <v>3.779404985686675</v>
      </c>
      <c r="E155" s="6">
        <v>41.73149704867995</v>
      </c>
      <c r="F155" s="6"/>
      <c r="G155" s="6">
        <v>69.42315150769525</v>
      </c>
      <c r="H155" s="6">
        <f t="shared" si="4"/>
        <v>5.5921129148572675</v>
      </c>
      <c r="I155" s="6">
        <v>66.32077916236875</v>
      </c>
      <c r="J155" s="6"/>
      <c r="K155" s="6">
        <v>25.846880591329846</v>
      </c>
      <c r="L155" s="6">
        <f t="shared" si="5"/>
        <v>2.5599574007284787</v>
      </c>
      <c r="M155" s="6">
        <v>25.1897584669363</v>
      </c>
    </row>
    <row r="156" spans="1:13" ht="12.75">
      <c r="A156" s="5">
        <v>39692</v>
      </c>
      <c r="B156" s="6">
        <v>45.02167107247981</v>
      </c>
      <c r="C156" s="6">
        <v>-29.23874936306043</v>
      </c>
      <c r="D156" s="6">
        <v>1.649641100507388</v>
      </c>
      <c r="E156" s="6">
        <v>42.66210867691266</v>
      </c>
      <c r="F156" s="6"/>
      <c r="G156" s="6">
        <v>67.1178050266087</v>
      </c>
      <c r="H156" s="6">
        <f t="shared" si="4"/>
        <v>-2.305346481086545</v>
      </c>
      <c r="I156" s="6">
        <v>66.79066504238064</v>
      </c>
      <c r="J156" s="6"/>
      <c r="K156" s="6">
        <v>30.15712684355694</v>
      </c>
      <c r="L156" s="6">
        <f t="shared" si="5"/>
        <v>4.3102462522270955</v>
      </c>
      <c r="M156" s="6">
        <v>26.430310208496053</v>
      </c>
    </row>
    <row r="157" spans="1:13" ht="12.75">
      <c r="A157" s="5">
        <v>39722</v>
      </c>
      <c r="B157" s="6">
        <v>42.029575058543</v>
      </c>
      <c r="C157" s="6">
        <v>-29.81792854697703</v>
      </c>
      <c r="D157" s="6">
        <v>-2.992096013936809</v>
      </c>
      <c r="E157" s="6">
        <v>43.47442536766508</v>
      </c>
      <c r="F157" s="6"/>
      <c r="G157" s="6">
        <v>65.8532752856469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</v>
      </c>
      <c r="M157" s="6">
        <v>27.335622433881117</v>
      </c>
    </row>
    <row r="158" spans="1:13" ht="12.75">
      <c r="A158" s="5">
        <v>39753</v>
      </c>
      <c r="B158" s="6">
        <v>44.7694296218786</v>
      </c>
      <c r="C158" s="6">
        <v>-18.313015044658727</v>
      </c>
      <c r="D158" s="6">
        <v>2.739854563335598</v>
      </c>
      <c r="E158" s="6">
        <v>43.94022525096714</v>
      </c>
      <c r="F158" s="6"/>
      <c r="G158" s="6">
        <v>71.21834906861369</v>
      </c>
      <c r="H158" s="6">
        <f t="shared" si="4"/>
        <v>5.365073782966789</v>
      </c>
      <c r="I158" s="6">
        <v>68.06314312695643</v>
      </c>
      <c r="J158" s="6"/>
      <c r="K158" s="6">
        <v>26.97667303652364</v>
      </c>
      <c r="L158" s="6">
        <f t="shared" si="5"/>
        <v>0.973813169767066</v>
      </c>
      <c r="M158" s="6">
        <v>27.712219915612383</v>
      </c>
    </row>
    <row r="159" spans="1:13" ht="12.75">
      <c r="A159" s="5">
        <v>39783</v>
      </c>
      <c r="B159" s="6">
        <v>50.15027394571141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</v>
      </c>
      <c r="H159" s="6">
        <f t="shared" si="4"/>
        <v>7.826866461817261</v>
      </c>
      <c r="I159" s="6">
        <v>72.03894662823052</v>
      </c>
      <c r="J159" s="6"/>
      <c r="K159" s="6">
        <v>30.71202569514139</v>
      </c>
      <c r="L159" s="6">
        <f t="shared" si="5"/>
        <v>3.7353526586177495</v>
      </c>
      <c r="M159" s="6">
        <v>27.897186199473868</v>
      </c>
    </row>
    <row r="160" spans="1:13" ht="12.75">
      <c r="A160" s="5">
        <v>39814</v>
      </c>
      <c r="B160" s="6">
        <v>49.61748304588796</v>
      </c>
      <c r="C160" s="6">
        <v>-17.39560590215546</v>
      </c>
      <c r="D160" s="6">
        <v>-0.5327908998234534</v>
      </c>
      <c r="E160" s="6">
        <v>48.17906220449265</v>
      </c>
      <c r="F160" s="6"/>
      <c r="G160" s="6">
        <v>85.71374807862173</v>
      </c>
      <c r="H160" s="6">
        <f t="shared" si="4"/>
        <v>6.6685325481907824</v>
      </c>
      <c r="I160" s="6">
        <v>78.65910422588878</v>
      </c>
      <c r="J160" s="6"/>
      <c r="K160" s="6">
        <v>25.33474973191235</v>
      </c>
      <c r="L160" s="6">
        <f t="shared" si="5"/>
        <v>-5.377275963229039</v>
      </c>
      <c r="M160" s="6">
        <v>27.67448282119246</v>
      </c>
    </row>
    <row r="161" spans="1:13" ht="12.75">
      <c r="A161" s="5">
        <v>39845</v>
      </c>
      <c r="B161" s="6">
        <v>44.2013774940761</v>
      </c>
      <c r="C161" s="6">
        <v>-19.30055556496452</v>
      </c>
      <c r="D161" s="6">
        <v>-5.41610555181186</v>
      </c>
      <c r="E161" s="6">
        <v>47.98971149522515</v>
      </c>
      <c r="F161" s="6"/>
      <c r="G161" s="6">
        <v>75.56436956742925</v>
      </c>
      <c r="H161" s="6">
        <f t="shared" si="4"/>
        <v>-10.14937851119248</v>
      </c>
      <c r="I161" s="6">
        <v>80.10777772549397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 ht="12.75">
      <c r="A162" s="5">
        <v>39873</v>
      </c>
      <c r="B162" s="6">
        <v>44.1047279719108</v>
      </c>
      <c r="C162" s="6">
        <v>-19.148232969324006</v>
      </c>
      <c r="D162" s="6">
        <v>-0.09664952216530054</v>
      </c>
      <c r="E162" s="6">
        <v>45.97452950395828</v>
      </c>
      <c r="F162" s="6"/>
      <c r="G162" s="6">
        <v>76.17019106260447</v>
      </c>
      <c r="H162" s="6">
        <f t="shared" si="4"/>
        <v>0.6058214951752205</v>
      </c>
      <c r="I162" s="6">
        <v>79.14943623621849</v>
      </c>
      <c r="J162" s="6"/>
      <c r="K162" s="6">
        <v>22.53360175942486</v>
      </c>
      <c r="L162" s="6">
        <f t="shared" si="5"/>
        <v>-0.5692168739233914</v>
      </c>
      <c r="M162" s="6">
        <v>23.65705670822849</v>
      </c>
    </row>
    <row r="163" spans="1:13" ht="12.75">
      <c r="A163" s="5">
        <v>39904</v>
      </c>
      <c r="B163" s="6">
        <v>46.77271266132574</v>
      </c>
      <c r="C163" s="6">
        <v>-9.192598013635845</v>
      </c>
      <c r="D163" s="6">
        <v>2.6679846894149435</v>
      </c>
      <c r="E163" s="6">
        <v>45.026272709104205</v>
      </c>
      <c r="F163" s="6"/>
      <c r="G163" s="6">
        <v>75.149680681972</v>
      </c>
      <c r="H163" s="6">
        <f t="shared" si="4"/>
        <v>-1.020510380632473</v>
      </c>
      <c r="I163" s="6">
        <v>75.62808043733524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 ht="12.75">
      <c r="A164" s="5">
        <v>39934</v>
      </c>
      <c r="B164" s="6">
        <v>45.47837508217024</v>
      </c>
      <c r="C164" s="6">
        <v>-22.94701489249291</v>
      </c>
      <c r="D164" s="6">
        <v>-1.2943375791555027</v>
      </c>
      <c r="E164" s="6">
        <v>45.45193857180226</v>
      </c>
      <c r="F164" s="6"/>
      <c r="G164" s="6">
        <v>77.69464760912561</v>
      </c>
      <c r="H164" s="6">
        <f t="shared" si="4"/>
        <v>2.5449669271536095</v>
      </c>
      <c r="I164" s="6">
        <v>76.3381731179007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 ht="12.75">
      <c r="A165" s="5">
        <v>39965</v>
      </c>
      <c r="B165" s="6">
        <v>53.39287988211314</v>
      </c>
      <c r="C165" s="6">
        <v>11.163043694331478</v>
      </c>
      <c r="D165" s="6">
        <v>7.914504799942904</v>
      </c>
      <c r="E165" s="6">
        <v>48.54798920853637</v>
      </c>
      <c r="F165" s="6"/>
      <c r="G165" s="6">
        <v>74.5673364562039</v>
      </c>
      <c r="H165" s="6">
        <f t="shared" si="4"/>
        <v>-3.127311152921706</v>
      </c>
      <c r="I165" s="6">
        <v>75.80388824910051</v>
      </c>
      <c r="J165" s="6"/>
      <c r="K165" s="6">
        <v>39.14836783659467</v>
      </c>
      <c r="L165" s="6">
        <f t="shared" si="5"/>
        <v>15.342571716070225</v>
      </c>
      <c r="M165" s="6">
        <v>30.21236010578936</v>
      </c>
    </row>
    <row r="166" spans="1:13" ht="12.75">
      <c r="A166" s="5">
        <v>39995</v>
      </c>
      <c r="B166" s="6">
        <v>49.50557372938659</v>
      </c>
      <c r="C166" s="6">
        <v>9.912948743100841</v>
      </c>
      <c r="D166" s="6">
        <v>-3.887306152726552</v>
      </c>
      <c r="E166" s="6">
        <v>49.45894289788999</v>
      </c>
      <c r="F166" s="6"/>
      <c r="G166" s="6">
        <v>77.56721359778682</v>
      </c>
      <c r="H166" s="6">
        <f t="shared" si="4"/>
        <v>2.999877141582914</v>
      </c>
      <c r="I166" s="6">
        <v>76.6097325543721</v>
      </c>
      <c r="J166" s="6"/>
      <c r="K166" s="6">
        <v>30.6279054537561</v>
      </c>
      <c r="L166" s="6">
        <f t="shared" si="5"/>
        <v>-8.520462382838573</v>
      </c>
      <c r="M166" s="6">
        <v>31.194023136958407</v>
      </c>
    </row>
    <row r="167" spans="1:13" ht="12.75">
      <c r="A167" s="5">
        <v>40026</v>
      </c>
      <c r="B167" s="6">
        <v>48.72569545084423</v>
      </c>
      <c r="C167" s="6">
        <v>5.353665478871804</v>
      </c>
      <c r="D167" s="6">
        <v>-0.7798782785423626</v>
      </c>
      <c r="E167" s="6">
        <v>50.541383020781325</v>
      </c>
      <c r="F167" s="6"/>
      <c r="G167" s="6">
        <v>78.62290741509142</v>
      </c>
      <c r="H167" s="6">
        <f t="shared" si="4"/>
        <v>1.0556938173046007</v>
      </c>
      <c r="I167" s="6">
        <v>76.91915248969404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 ht="12.75">
      <c r="A168" s="5">
        <v>40057</v>
      </c>
      <c r="B168" s="6">
        <v>49.613650903068965</v>
      </c>
      <c r="C168" s="6">
        <v>4.591979830589153</v>
      </c>
      <c r="D168" s="6">
        <v>0.8879554522247375</v>
      </c>
      <c r="E168" s="6">
        <v>49.28164002776659</v>
      </c>
      <c r="F168" s="6"/>
      <c r="G168" s="6">
        <v>72.25148951290535</v>
      </c>
      <c r="H168" s="6">
        <f t="shared" si="4"/>
        <v>-6.371417902186067</v>
      </c>
      <c r="I168" s="6">
        <v>76.14720350859453</v>
      </c>
      <c r="J168" s="6"/>
      <c r="K168" s="6">
        <v>34.384690309251944</v>
      </c>
      <c r="L168" s="6">
        <f t="shared" si="5"/>
        <v>5.771491935345111</v>
      </c>
      <c r="M168" s="6">
        <v>31.208598045638293</v>
      </c>
    </row>
    <row r="169" spans="1:13" ht="12.75">
      <c r="A169" s="5">
        <v>40087</v>
      </c>
      <c r="B169" s="6">
        <v>54.19712099390094</v>
      </c>
      <c r="C169" s="6">
        <v>12.167545935357936</v>
      </c>
      <c r="D169" s="6">
        <v>4.583470090831973</v>
      </c>
      <c r="E169" s="6">
        <v>50.845489115938044</v>
      </c>
      <c r="F169" s="6"/>
      <c r="G169" s="6">
        <v>74.71074744912609</v>
      </c>
      <c r="H169" s="6">
        <f t="shared" si="4"/>
        <v>2.4592579362207374</v>
      </c>
      <c r="I169" s="6">
        <v>75.19504812570761</v>
      </c>
      <c r="J169" s="6"/>
      <c r="K169" s="6">
        <v>40.397163572737774</v>
      </c>
      <c r="L169" s="6">
        <f t="shared" si="5"/>
        <v>6.01247326348583</v>
      </c>
      <c r="M169" s="6">
        <v>34.465017418632186</v>
      </c>
    </row>
    <row r="170" spans="1:13" ht="12.75">
      <c r="A170" s="5">
        <v>40118</v>
      </c>
      <c r="B170" s="6">
        <v>53.57823164457856</v>
      </c>
      <c r="C170" s="6">
        <v>8.808802022699957</v>
      </c>
      <c r="D170" s="6">
        <v>-0.6188893493223802</v>
      </c>
      <c r="E170" s="6">
        <v>52.46300118051615</v>
      </c>
      <c r="F170" s="6"/>
      <c r="G170" s="6">
        <v>77.1074131431858</v>
      </c>
      <c r="H170" s="6">
        <f t="shared" si="4"/>
        <v>2.396665694059706</v>
      </c>
      <c r="I170" s="6">
        <v>74.68988336840575</v>
      </c>
      <c r="J170" s="6"/>
      <c r="K170" s="6">
        <v>37.749645531619784</v>
      </c>
      <c r="L170" s="6">
        <f t="shared" si="5"/>
        <v>-2.6475180411179906</v>
      </c>
      <c r="M170" s="6">
        <v>37.5104998045365</v>
      </c>
    </row>
    <row r="171" spans="1:13" ht="12.75">
      <c r="A171" s="5">
        <v>40148</v>
      </c>
      <c r="B171" s="6">
        <v>53.334008304333615</v>
      </c>
      <c r="C171" s="6">
        <v>3.1837343586222033</v>
      </c>
      <c r="D171" s="6">
        <v>-0.2442233402449432</v>
      </c>
      <c r="E171" s="6">
        <v>53.70312031427104</v>
      </c>
      <c r="F171" s="6"/>
      <c r="G171" s="6">
        <v>72.99999994252386</v>
      </c>
      <c r="H171" s="6">
        <f t="shared" si="4"/>
        <v>-4.107413200661938</v>
      </c>
      <c r="I171" s="6">
        <v>74.93938684494525</v>
      </c>
      <c r="J171" s="6"/>
      <c r="K171" s="6">
        <v>40.10427304302641</v>
      </c>
      <c r="L171" s="6">
        <f t="shared" si="5"/>
        <v>2.354627511406626</v>
      </c>
      <c r="M171" s="6">
        <v>39.41702738246132</v>
      </c>
    </row>
    <row r="172" spans="1:13" ht="12.75">
      <c r="A172" s="5">
        <v>40179</v>
      </c>
      <c r="B172" s="6">
        <v>64.57810408281233</v>
      </c>
      <c r="C172" s="6">
        <v>14.960621036924373</v>
      </c>
      <c r="D172" s="6">
        <v>11.244095778478716</v>
      </c>
      <c r="E172" s="6">
        <v>57.16344801057483</v>
      </c>
      <c r="F172" s="6"/>
      <c r="G172" s="6">
        <v>87.66425586189844</v>
      </c>
      <c r="H172" s="6">
        <f t="shared" si="4"/>
        <v>14.664255919374583</v>
      </c>
      <c r="I172" s="6">
        <v>79.25722298253602</v>
      </c>
      <c r="J172" s="6"/>
      <c r="K172" s="6">
        <v>49.04755358432896</v>
      </c>
      <c r="L172" s="6">
        <f t="shared" si="5"/>
        <v>8.94328054130255</v>
      </c>
      <c r="M172" s="6">
        <v>42.30049071965839</v>
      </c>
    </row>
    <row r="173" spans="1:13" ht="12.75">
      <c r="A173" s="5">
        <v>40210</v>
      </c>
      <c r="B173" s="6">
        <v>59.38255482507764</v>
      </c>
      <c r="C173" s="6">
        <v>15.181177331001543</v>
      </c>
      <c r="D173" s="6">
        <v>-5.19554925773469</v>
      </c>
      <c r="E173" s="6">
        <v>59.098222404074534</v>
      </c>
      <c r="F173" s="6"/>
      <c r="G173" s="6">
        <v>78.82784789255942</v>
      </c>
      <c r="H173" s="6">
        <f t="shared" si="4"/>
        <v>-8.836407969339021</v>
      </c>
      <c r="I173" s="6">
        <v>79.83070123232723</v>
      </c>
      <c r="J173" s="6"/>
      <c r="K173" s="6">
        <v>46.30128823581806</v>
      </c>
      <c r="L173" s="6">
        <f t="shared" si="5"/>
        <v>-2.746265348510896</v>
      </c>
      <c r="M173" s="6">
        <v>45.151038287724475</v>
      </c>
    </row>
    <row r="174" spans="1:13" ht="12.75">
      <c r="A174" s="5">
        <v>40238</v>
      </c>
      <c r="B174" s="6">
        <v>61.86243442020242</v>
      </c>
      <c r="C174" s="6">
        <v>17.75770644829162</v>
      </c>
      <c r="D174" s="6">
        <v>2.4798795951247783</v>
      </c>
      <c r="E174" s="6">
        <v>61.94103110936413</v>
      </c>
      <c r="F174" s="6"/>
      <c r="G174" s="6">
        <v>87.63224993310293</v>
      </c>
      <c r="H174" s="6">
        <f t="shared" si="4"/>
        <v>8.804402040543508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</v>
      </c>
    </row>
    <row r="175" spans="1:13" ht="12.75">
      <c r="A175" s="5">
        <v>40269</v>
      </c>
      <c r="B175" s="6">
        <v>65.62981762327149</v>
      </c>
      <c r="C175" s="6">
        <v>18.85710496194575</v>
      </c>
      <c r="D175" s="6">
        <v>3.7673832030690733</v>
      </c>
      <c r="E175" s="6">
        <v>62.291602289517186</v>
      </c>
      <c r="F175" s="6"/>
      <c r="G175" s="6">
        <v>83.36812414129496</v>
      </c>
      <c r="H175" s="6">
        <f t="shared" si="4"/>
        <v>-4.26412579180797</v>
      </c>
      <c r="I175" s="6">
        <v>83.27607398898577</v>
      </c>
      <c r="J175" s="6"/>
      <c r="K175" s="6">
        <v>53.696877574540444</v>
      </c>
      <c r="L175" s="6">
        <f t="shared" si="5"/>
        <v>9.17035192724417</v>
      </c>
      <c r="M175" s="6">
        <v>48.1748971525516</v>
      </c>
    </row>
    <row r="176" spans="1:13" ht="12.75">
      <c r="A176" s="5">
        <v>40299</v>
      </c>
      <c r="B176" s="6">
        <v>65.28600976821596</v>
      </c>
      <c r="C176" s="6">
        <v>19.807634686045724</v>
      </c>
      <c r="D176" s="6">
        <v>-0.34380785505553035</v>
      </c>
      <c r="E176" s="6">
        <v>64.25942060389663</v>
      </c>
      <c r="F176" s="6"/>
      <c r="G176" s="6">
        <v>82.47574682659491</v>
      </c>
      <c r="H176" s="6">
        <f t="shared" si="4"/>
        <v>-0.8923773147000418</v>
      </c>
      <c r="I176" s="6">
        <v>84.49204030033093</v>
      </c>
      <c r="J176" s="6"/>
      <c r="K176" s="6">
        <v>53.722104185534505</v>
      </c>
      <c r="L176" s="6">
        <f t="shared" si="5"/>
        <v>0.02522661099406065</v>
      </c>
      <c r="M176" s="6">
        <v>50.64850246912374</v>
      </c>
    </row>
    <row r="177" spans="1:13" ht="12.75">
      <c r="A177" s="5">
        <v>40330</v>
      </c>
      <c r="B177" s="6">
        <v>67.93828483806818</v>
      </c>
      <c r="C177" s="6">
        <v>14.545404955955043</v>
      </c>
      <c r="D177" s="6">
        <v>2.652275069852223</v>
      </c>
      <c r="E177" s="6">
        <v>66.28470407651855</v>
      </c>
      <c r="F177" s="6"/>
      <c r="G177" s="6">
        <v>88.44752937645627</v>
      </c>
      <c r="H177" s="6">
        <f t="shared" si="4"/>
        <v>5.971782549861359</v>
      </c>
      <c r="I177" s="6">
        <v>84.76380011478204</v>
      </c>
      <c r="J177" s="6"/>
      <c r="K177" s="6">
        <v>54.141275226542994</v>
      </c>
      <c r="L177" s="6">
        <f t="shared" si="5"/>
        <v>0.41917104100848945</v>
      </c>
      <c r="M177" s="6">
        <v>53.85341899553932</v>
      </c>
    </row>
    <row r="178" spans="1:13" ht="12.75">
      <c r="A178" s="5">
        <v>40360</v>
      </c>
      <c r="B178" s="6">
        <v>66.21422294019162</v>
      </c>
      <c r="C178" s="6">
        <v>16.708649210805028</v>
      </c>
      <c r="D178" s="6">
        <v>-1.7240618978765667</v>
      </c>
      <c r="E178" s="6">
        <v>66.47950584882527</v>
      </c>
      <c r="F178" s="6"/>
      <c r="G178" s="6">
        <v>85.66740514022567</v>
      </c>
      <c r="H178" s="6">
        <f t="shared" si="4"/>
        <v>-2.7801242362306056</v>
      </c>
      <c r="I178" s="6">
        <v>85.53022711442561</v>
      </c>
      <c r="J178" s="6"/>
      <c r="K178" s="6">
        <v>53.12764916190097</v>
      </c>
      <c r="L178" s="6">
        <f t="shared" si="5"/>
        <v>-1.0136260646420254</v>
      </c>
      <c r="M178" s="6">
        <v>53.663676191326154</v>
      </c>
    </row>
    <row r="179" spans="1:13" ht="12.75">
      <c r="A179" s="5">
        <v>40391</v>
      </c>
      <c r="B179" s="6">
        <v>61.42644571254225</v>
      </c>
      <c r="C179" s="6">
        <v>12.700750261698019</v>
      </c>
      <c r="D179" s="6">
        <v>-4.7877772276493715</v>
      </c>
      <c r="E179" s="6">
        <v>65.19298449693402</v>
      </c>
      <c r="F179" s="6"/>
      <c r="G179" s="6">
        <v>75.329872380695</v>
      </c>
      <c r="H179" s="6">
        <f t="shared" si="4"/>
        <v>-10.337532759530674</v>
      </c>
      <c r="I179" s="6">
        <v>83.14826896579233</v>
      </c>
      <c r="J179" s="6"/>
      <c r="K179" s="6">
        <v>52.073311762893816</v>
      </c>
      <c r="L179" s="6">
        <f t="shared" si="5"/>
        <v>-1.054337399007153</v>
      </c>
      <c r="M179" s="6">
        <v>53.11407871711259</v>
      </c>
    </row>
    <row r="180" spans="1:13" ht="12.75">
      <c r="A180" s="5">
        <v>40422</v>
      </c>
      <c r="B180" s="6">
        <v>52.374902472286955</v>
      </c>
      <c r="C180" s="6">
        <v>2.7612515692179898</v>
      </c>
      <c r="D180" s="6">
        <v>-9.051543240255292</v>
      </c>
      <c r="E180" s="6">
        <v>60.00519037500694</v>
      </c>
      <c r="F180" s="6"/>
      <c r="G180" s="6">
        <v>73.83353161195345</v>
      </c>
      <c r="H180" s="6">
        <f t="shared" si="4"/>
        <v>-1.4963407687415469</v>
      </c>
      <c r="I180" s="6">
        <v>78.2769363776247</v>
      </c>
      <c r="J180" s="6"/>
      <c r="K180" s="6">
        <v>37.93922143411048</v>
      </c>
      <c r="L180" s="6">
        <f t="shared" si="5"/>
        <v>-14.134090328783337</v>
      </c>
      <c r="M180" s="6">
        <v>47.71339411963509</v>
      </c>
    </row>
    <row r="181" spans="1:13" ht="12.75">
      <c r="A181" s="5">
        <v>40452</v>
      </c>
      <c r="B181" s="6">
        <v>48.093776117266756</v>
      </c>
      <c r="C181" s="6">
        <v>-6.103344876634182</v>
      </c>
      <c r="D181" s="6">
        <v>-4.281126355020199</v>
      </c>
      <c r="E181" s="6">
        <v>53.96504143403198</v>
      </c>
      <c r="F181" s="6"/>
      <c r="G181" s="6">
        <v>76.72672079037213</v>
      </c>
      <c r="H181" s="6">
        <f t="shared" si="4"/>
        <v>2.8931891784186803</v>
      </c>
      <c r="I181" s="6">
        <v>75.29670826100686</v>
      </c>
      <c r="J181" s="6"/>
      <c r="K181" s="6">
        <v>28.831778820307676</v>
      </c>
      <c r="L181" s="6">
        <f t="shared" si="5"/>
        <v>-9.107442613802803</v>
      </c>
      <c r="M181" s="6">
        <v>39.614770672437324</v>
      </c>
    </row>
    <row r="182" spans="1:13" ht="12.75">
      <c r="A182" s="5">
        <v>40483</v>
      </c>
      <c r="B182" s="6">
        <v>48.365067995432945</v>
      </c>
      <c r="C182" s="6">
        <v>-5.2131636491456135</v>
      </c>
      <c r="D182" s="6">
        <v>0.2712918781661884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75.72584265245472</v>
      </c>
      <c r="J182" s="6"/>
      <c r="K182" s="6">
        <v>29.359200738007406</v>
      </c>
      <c r="L182" s="6">
        <f t="shared" si="5"/>
        <v>0.5274219176997299</v>
      </c>
      <c r="M182" s="6">
        <v>32.04340033080852</v>
      </c>
    </row>
    <row r="183" spans="1:13" ht="12.75">
      <c r="A183" s="5">
        <v>40513</v>
      </c>
      <c r="B183" s="6">
        <v>44.373239303648646</v>
      </c>
      <c r="C183" s="6">
        <v>-8.96076900068497</v>
      </c>
      <c r="D183" s="6">
        <v>-3.991828691784299</v>
      </c>
      <c r="E183" s="6">
        <v>46.944027805449444</v>
      </c>
      <c r="F183" s="6"/>
      <c r="G183" s="6">
        <v>68.49744078918914</v>
      </c>
      <c r="H183" s="6">
        <f t="shared" si="4"/>
        <v>-8.119834765849419</v>
      </c>
      <c r="I183" s="6">
        <v>73.94714571153328</v>
      </c>
      <c r="J183" s="6"/>
      <c r="K183" s="6">
        <v>28.14437045655983</v>
      </c>
      <c r="L183" s="6">
        <f t="shared" si="5"/>
        <v>-1.2148302814475755</v>
      </c>
      <c r="M183" s="6">
        <v>28.7784500049583</v>
      </c>
    </row>
    <row r="184" spans="1:13" ht="12.75">
      <c r="A184" s="5">
        <v>40544</v>
      </c>
      <c r="B184" s="6">
        <v>48.65569896465197</v>
      </c>
      <c r="C184" s="6">
        <v>-15.922405118160363</v>
      </c>
      <c r="D184" s="6">
        <v>4.2824596610033225</v>
      </c>
      <c r="E184" s="6">
        <v>47.13133542124452</v>
      </c>
      <c r="F184" s="6"/>
      <c r="G184" s="6">
        <v>74.15434336835257</v>
      </c>
      <c r="H184" s="6">
        <f t="shared" si="4"/>
        <v>5.656902579163429</v>
      </c>
      <c r="I184" s="6">
        <v>73.08968657086008</v>
      </c>
      <c r="J184" s="6"/>
      <c r="K184" s="6">
        <v>31.502212825256105</v>
      </c>
      <c r="L184" s="6">
        <f t="shared" si="5"/>
        <v>3.357842368696275</v>
      </c>
      <c r="M184" s="6">
        <v>29.668594673274445</v>
      </c>
    </row>
    <row r="185" spans="1:13" ht="12.75">
      <c r="A185" s="5">
        <v>40575</v>
      </c>
      <c r="B185" s="6">
        <v>50.29478250101248</v>
      </c>
      <c r="C185" s="6">
        <v>-9.087772324065163</v>
      </c>
      <c r="D185" s="6">
        <v>1.6390835363605092</v>
      </c>
      <c r="E185" s="6">
        <v>47.77457358977102</v>
      </c>
      <c r="F185" s="6"/>
      <c r="G185" s="6">
        <v>68.9271577188191</v>
      </c>
      <c r="H185" s="6">
        <f t="shared" si="4"/>
        <v>-5.227185649533467</v>
      </c>
      <c r="I185" s="6">
        <v>70.52631395878694</v>
      </c>
      <c r="J185" s="6"/>
      <c r="K185" s="6">
        <v>37.76038322148513</v>
      </c>
      <c r="L185" s="6">
        <f t="shared" si="5"/>
        <v>6.258170396229023</v>
      </c>
      <c r="M185" s="6">
        <v>32.46898883443369</v>
      </c>
    </row>
    <row r="186" spans="1:13" ht="12.75">
      <c r="A186" s="5">
        <v>40603</v>
      </c>
      <c r="B186" s="6">
        <v>59.52843847897441</v>
      </c>
      <c r="C186" s="6">
        <v>-2.333995941228011</v>
      </c>
      <c r="D186" s="6">
        <v>9.23365597796193</v>
      </c>
      <c r="E186" s="6">
        <v>52.82630664821295</v>
      </c>
      <c r="F186" s="6"/>
      <c r="G186" s="6">
        <v>73.83674580092348</v>
      </c>
      <c r="H186" s="6">
        <f t="shared" si="4"/>
        <v>4.909588082104378</v>
      </c>
      <c r="I186" s="6">
        <v>72.30608229603172</v>
      </c>
      <c r="J186" s="6"/>
      <c r="K186" s="6">
        <v>49.90293261131151</v>
      </c>
      <c r="L186" s="6">
        <f t="shared" si="5"/>
        <v>12.142549389826385</v>
      </c>
      <c r="M186" s="6">
        <v>39.72184288601758</v>
      </c>
    </row>
    <row r="187" spans="1:13" ht="12.75">
      <c r="A187" s="5">
        <v>40634</v>
      </c>
      <c r="B187" s="6">
        <v>57.857507188475275</v>
      </c>
      <c r="C187" s="6">
        <f aca="true" t="shared" si="6" ref="C187:C193">(B187-B175)</f>
        <v>-7.772310434796218</v>
      </c>
      <c r="D187" s="6">
        <f aca="true" t="shared" si="7" ref="D187:D192">(B187-B186)</f>
        <v>-1.6709312904991336</v>
      </c>
      <c r="E187" s="6">
        <f aca="true" t="shared" si="8" ref="E187:E204">IF(B187=" "," ",AVERAGE(B185:B187))</f>
        <v>55.89357605615405</v>
      </c>
      <c r="F187" s="6"/>
      <c r="G187" s="6">
        <v>80.95245183862622</v>
      </c>
      <c r="H187" s="6">
        <f t="shared" si="4"/>
        <v>7.115706037702736</v>
      </c>
      <c r="I187" s="6">
        <v>74.57211845278961</v>
      </c>
      <c r="J187" s="6"/>
      <c r="K187" s="6">
        <v>42.321041536639115</v>
      </c>
      <c r="L187" s="6">
        <f t="shared" si="5"/>
        <v>-7.581891074672399</v>
      </c>
      <c r="M187" s="6">
        <f aca="true" t="shared" si="9" ref="M187:M204">IF(K187=" "," ",AVERAGE(K185:K187))</f>
        <v>43.32811912314526</v>
      </c>
    </row>
    <row r="188" spans="1:13" ht="12.75">
      <c r="A188" s="5">
        <v>40664</v>
      </c>
      <c r="B188" s="6">
        <v>59.36494201642487</v>
      </c>
      <c r="C188" s="6">
        <f t="shared" si="6"/>
        <v>-5.921067751791092</v>
      </c>
      <c r="D188" s="6">
        <f t="shared" si="7"/>
        <v>1.507434827949595</v>
      </c>
      <c r="E188" s="6">
        <f t="shared" si="8"/>
        <v>58.91696256129151</v>
      </c>
      <c r="F188" s="6"/>
      <c r="G188" s="6">
        <v>72.10655185650364</v>
      </c>
      <c r="H188" s="6">
        <f t="shared" si="4"/>
        <v>-8.845899982122575</v>
      </c>
      <c r="I188" s="6">
        <f aca="true" t="shared" si="10" ref="I188:I204">IF(G188=" "," ",AVERAGE(G186:G188))</f>
        <v>75.63191649868445</v>
      </c>
      <c r="J188" s="6"/>
      <c r="K188" s="6">
        <v>50.79338721825444</v>
      </c>
      <c r="L188" s="6">
        <f t="shared" si="5"/>
        <v>8.472345681615323</v>
      </c>
      <c r="M188" s="6">
        <f t="shared" si="9"/>
        <v>47.67245378873503</v>
      </c>
    </row>
    <row r="189" spans="1:13" ht="12.75">
      <c r="A189" s="5">
        <v>40695</v>
      </c>
      <c r="B189" s="6">
        <v>56.34972244010845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71.45909216566739</v>
      </c>
      <c r="H189" s="6">
        <f aca="true" t="shared" si="11" ref="H189:H195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aca="true" t="shared" si="12" ref="L189:L195">K189-K188</f>
        <v>-4.6080625421607735</v>
      </c>
      <c r="M189" s="6">
        <f t="shared" si="9"/>
        <v>46.4332511436624</v>
      </c>
    </row>
    <row r="190" spans="1:13" ht="12.75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</v>
      </c>
      <c r="G190" s="6">
        <v>74.2</v>
      </c>
      <c r="H190" s="6">
        <f t="shared" si="11"/>
        <v>2.740907834332617</v>
      </c>
      <c r="I190" s="6">
        <f t="shared" si="10"/>
        <v>72.58854800739034</v>
      </c>
      <c r="K190" s="6">
        <v>43.6</v>
      </c>
      <c r="L190" s="6">
        <f t="shared" si="12"/>
        <v>-2.585324676093663</v>
      </c>
      <c r="M190" s="6">
        <f t="shared" si="9"/>
        <v>46.859570631449365</v>
      </c>
    </row>
    <row r="191" spans="1:13" ht="12.75">
      <c r="A191" s="5">
        <v>40756</v>
      </c>
      <c r="B191" s="6">
        <v>55.8</v>
      </c>
      <c r="C191" s="6">
        <f t="shared" si="6"/>
        <v>-5.62644571254225</v>
      </c>
      <c r="D191" s="6">
        <f t="shared" si="7"/>
        <v>-0.10000000000000142</v>
      </c>
      <c r="E191" s="6">
        <f t="shared" si="8"/>
        <v>56.016574146702816</v>
      </c>
      <c r="G191" s="6">
        <v>72.6</v>
      </c>
      <c r="H191" s="6">
        <f t="shared" si="11"/>
        <v>-1.6000000000000085</v>
      </c>
      <c r="I191" s="6">
        <f t="shared" si="10"/>
        <v>72.75303072188913</v>
      </c>
      <c r="K191" s="6">
        <v>44.5</v>
      </c>
      <c r="L191" s="6">
        <f t="shared" si="12"/>
        <v>0.8999999999999986</v>
      </c>
      <c r="M191" s="6">
        <f t="shared" si="9"/>
        <v>44.76177489203122</v>
      </c>
    </row>
    <row r="192" spans="1:13" ht="12.75">
      <c r="A192" s="5">
        <v>40787</v>
      </c>
      <c r="B192" s="6">
        <v>53.3</v>
      </c>
      <c r="C192" s="6">
        <f t="shared" si="6"/>
        <v>0.9250975277130422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73.03333333333335</v>
      </c>
      <c r="K192" s="6">
        <v>40.5</v>
      </c>
      <c r="L192" s="6">
        <f t="shared" si="12"/>
        <v>-4</v>
      </c>
      <c r="M192" s="6">
        <f t="shared" si="9"/>
        <v>42.86666666666667</v>
      </c>
    </row>
    <row r="193" spans="1:13" ht="12.75">
      <c r="A193" s="5">
        <v>40817</v>
      </c>
      <c r="B193" s="6">
        <v>63.7</v>
      </c>
      <c r="C193" s="6">
        <f t="shared" si="6"/>
        <v>15.606223882733246</v>
      </c>
      <c r="D193" s="6">
        <f aca="true" t="shared" si="13" ref="D193:D198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9.900000000000006</v>
      </c>
      <c r="I193" s="6">
        <f t="shared" si="10"/>
        <v>75.69999999999999</v>
      </c>
      <c r="K193" s="6">
        <v>51.3</v>
      </c>
      <c r="L193" s="6">
        <f t="shared" si="12"/>
        <v>10.799999999999997</v>
      </c>
      <c r="M193" s="6">
        <f t="shared" si="9"/>
        <v>45.43333333333334</v>
      </c>
    </row>
    <row r="194" spans="1:13" ht="12.75">
      <c r="A194" s="5">
        <v>40848</v>
      </c>
      <c r="B194" s="6">
        <v>60.07640642111727</v>
      </c>
      <c r="C194" s="6">
        <f aca="true" t="shared" si="14" ref="C194:C200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</v>
      </c>
      <c r="H194" s="6">
        <f t="shared" si="11"/>
        <v>-2.0528565093815985</v>
      </c>
      <c r="I194" s="6">
        <f t="shared" si="10"/>
        <v>78.2157144968728</v>
      </c>
      <c r="K194" s="6">
        <v>46.57439020886792</v>
      </c>
      <c r="L194" s="6">
        <f t="shared" si="12"/>
        <v>-4.725609791132079</v>
      </c>
      <c r="M194" s="6">
        <f t="shared" si="9"/>
        <v>46.124796736289305</v>
      </c>
    </row>
    <row r="195" spans="1:13" ht="12.75">
      <c r="A195" s="5">
        <v>40878</v>
      </c>
      <c r="B195" s="6">
        <v>49.20583793208168</v>
      </c>
      <c r="C195" s="6">
        <f t="shared" si="14"/>
        <v>4.832598628433033</v>
      </c>
      <c r="D195" s="6">
        <f t="shared" si="13"/>
        <v>-10.870568489035591</v>
      </c>
      <c r="E195" s="6">
        <f t="shared" si="8"/>
        <v>57.660748117732986</v>
      </c>
      <c r="G195" s="6">
        <v>74.20051286982918</v>
      </c>
      <c r="H195" s="6">
        <f t="shared" si="11"/>
        <v>-5.946630620789222</v>
      </c>
      <c r="I195" s="6">
        <f t="shared" si="10"/>
        <v>78.84921878681587</v>
      </c>
      <c r="K195" s="6">
        <v>32.39138288437987</v>
      </c>
      <c r="L195" s="6">
        <f t="shared" si="12"/>
        <v>-14.183007324488045</v>
      </c>
      <c r="M195" s="6">
        <f t="shared" si="9"/>
        <v>43.42192436441593</v>
      </c>
    </row>
    <row r="196" spans="1:13" ht="12.75">
      <c r="A196" s="5">
        <v>40909</v>
      </c>
      <c r="B196" s="6">
        <v>56.55407786768089</v>
      </c>
      <c r="C196" s="6">
        <f t="shared" si="14"/>
        <v>7.89837890302892</v>
      </c>
      <c r="D196" s="6">
        <f t="shared" si="13"/>
        <v>7.34823993559921</v>
      </c>
      <c r="E196" s="6">
        <f t="shared" si="8"/>
        <v>55.27877407362661</v>
      </c>
      <c r="G196" s="6">
        <v>83.6</v>
      </c>
      <c r="H196" s="6">
        <f aca="true" t="shared" si="15" ref="H196:H202">(G196-G195)</f>
        <v>9.399487130170812</v>
      </c>
      <c r="I196" s="6">
        <f t="shared" si="10"/>
        <v>79.31588545348252</v>
      </c>
      <c r="K196" s="6">
        <v>38.4</v>
      </c>
      <c r="L196" s="6">
        <f aca="true" t="shared" si="16" ref="L196:L202">K196-K195</f>
        <v>6.008617115620126</v>
      </c>
      <c r="M196" s="6">
        <f t="shared" si="9"/>
        <v>39.121924364415925</v>
      </c>
    </row>
    <row r="197" spans="1:13" ht="12.75">
      <c r="A197" s="5">
        <v>40940</v>
      </c>
      <c r="B197" s="6">
        <v>57.03383012421106</v>
      </c>
      <c r="C197" s="6">
        <f t="shared" si="14"/>
        <v>6.73904762319858</v>
      </c>
      <c r="D197" s="6">
        <f t="shared" si="13"/>
        <v>0.47975225653016906</v>
      </c>
      <c r="E197" s="6">
        <f t="shared" si="8"/>
        <v>54.26458197465788</v>
      </c>
      <c r="G197" s="6">
        <v>78.32184699837708</v>
      </c>
      <c r="H197" s="6">
        <f t="shared" si="15"/>
        <v>-5.278153001622911</v>
      </c>
      <c r="I197" s="6">
        <f t="shared" si="10"/>
        <v>78.70745328940208</v>
      </c>
      <c r="K197" s="6">
        <v>42.712923624050745</v>
      </c>
      <c r="L197" s="6">
        <f t="shared" si="16"/>
        <v>4.312923624050747</v>
      </c>
      <c r="M197" s="6">
        <f t="shared" si="9"/>
        <v>37.83476883614354</v>
      </c>
    </row>
    <row r="198" spans="1:13" ht="12.75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</v>
      </c>
      <c r="G198" s="6">
        <v>74.49893315366049</v>
      </c>
      <c r="H198" s="6">
        <f t="shared" si="15"/>
        <v>-3.822913844716595</v>
      </c>
      <c r="I198" s="6">
        <f t="shared" si="10"/>
        <v>78.80692671734586</v>
      </c>
      <c r="K198" s="6">
        <v>51.242711486112654</v>
      </c>
      <c r="L198" s="6">
        <f t="shared" si="16"/>
        <v>8.529787862061909</v>
      </c>
      <c r="M198" s="6">
        <f t="shared" si="9"/>
        <v>44.11854503672114</v>
      </c>
    </row>
    <row r="199" spans="1:13" ht="12.75">
      <c r="A199" s="5">
        <v>41000</v>
      </c>
      <c r="B199" s="6">
        <v>62.5311108763359</v>
      </c>
      <c r="C199" s="6">
        <f t="shared" si="14"/>
        <v>4.673603687860627</v>
      </c>
      <c r="D199" s="6">
        <f aca="true" t="shared" si="17" ref="D199:D204">(B199-B198)</f>
        <v>1.9354017568244117</v>
      </c>
      <c r="E199" s="6">
        <f t="shared" si="8"/>
        <v>60.05355004001948</v>
      </c>
      <c r="G199" s="6">
        <v>78.65194481661632</v>
      </c>
      <c r="H199" s="6">
        <f t="shared" si="15"/>
        <v>4.153011662955834</v>
      </c>
      <c r="I199" s="6">
        <f t="shared" si="10"/>
        <v>77.15757498955129</v>
      </c>
      <c r="K199" s="6">
        <v>51.686279395413315</v>
      </c>
      <c r="L199" s="6">
        <f t="shared" si="16"/>
        <v>0.44356790930066126</v>
      </c>
      <c r="M199" s="6">
        <f t="shared" si="9"/>
        <v>48.54730483519224</v>
      </c>
    </row>
    <row r="200" spans="1:13" ht="12.75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76.38032827709289</v>
      </c>
      <c r="H200" s="6">
        <f t="shared" si="15"/>
        <v>-2.2716165395234356</v>
      </c>
      <c r="I200" s="6">
        <f t="shared" si="10"/>
        <v>76.51040208245657</v>
      </c>
      <c r="J200" s="6"/>
      <c r="K200" s="6">
        <v>50.58597615885172</v>
      </c>
      <c r="L200" s="6">
        <f t="shared" si="16"/>
        <v>-1.1003032365615937</v>
      </c>
      <c r="M200" s="6">
        <f t="shared" si="9"/>
        <v>51.1716556801259</v>
      </c>
    </row>
    <row r="201" spans="1:13" ht="12.75">
      <c r="A201" s="5">
        <v>41061</v>
      </c>
      <c r="B201" s="6">
        <v>62.31071191821578</v>
      </c>
      <c r="C201" s="6">
        <f>(B201-B189)</f>
        <v>5.960989478107329</v>
      </c>
      <c r="D201" s="6">
        <f t="shared" si="17"/>
        <v>1.35097351346937</v>
      </c>
      <c r="E201" s="6">
        <f t="shared" si="8"/>
        <v>61.93385373309937</v>
      </c>
      <c r="F201" s="6"/>
      <c r="G201" s="6">
        <v>81.40163165480287</v>
      </c>
      <c r="H201" s="6">
        <f t="shared" si="15"/>
        <v>5.021303377709984</v>
      </c>
      <c r="I201" s="6">
        <f t="shared" si="10"/>
        <v>78.81130158283736</v>
      </c>
      <c r="J201" s="6"/>
      <c r="K201" s="6">
        <v>49.46783988528765</v>
      </c>
      <c r="L201" s="6">
        <f t="shared" si="16"/>
        <v>-1.118136273564069</v>
      </c>
      <c r="M201" s="6">
        <f t="shared" si="9"/>
        <v>50.58003181318423</v>
      </c>
    </row>
    <row r="202" spans="1:13" ht="12.75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5.389288081784223</v>
      </c>
      <c r="E202" s="6">
        <f t="shared" si="8"/>
        <v>63.65681677432073</v>
      </c>
      <c r="F202" s="6"/>
      <c r="G202" s="6">
        <v>84.71357394719722</v>
      </c>
      <c r="H202" s="6">
        <f t="shared" si="15"/>
        <v>3.311942292394349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52.11483529650712</v>
      </c>
    </row>
    <row r="203" spans="1:13" ht="12.75">
      <c r="A203" s="5">
        <v>41122</v>
      </c>
      <c r="B203" s="6">
        <v>69.97035650716414</v>
      </c>
      <c r="C203" s="6">
        <f>(B203-B191)</f>
        <v>14.170356507164144</v>
      </c>
      <c r="D203" s="6">
        <f t="shared" si="17"/>
        <v>2.270356507164138</v>
      </c>
      <c r="E203" s="6">
        <f t="shared" si="8"/>
        <v>66.66035614179332</v>
      </c>
      <c r="F203" s="6"/>
      <c r="G203" s="6">
        <v>83.24991448630462</v>
      </c>
      <c r="H203" s="6">
        <f>(G203-G202)</f>
        <v>-1.4636594608926004</v>
      </c>
      <c r="I203" s="6">
        <f t="shared" si="10"/>
        <v>83.12170669610157</v>
      </c>
      <c r="J203" s="6"/>
      <c r="K203" s="6">
        <v>61.03691243358701</v>
      </c>
      <c r="L203" s="6">
        <f>K203-K202</f>
        <v>4.7462225882050575</v>
      </c>
      <c r="M203" s="6">
        <f t="shared" si="9"/>
        <v>55.59848072141887</v>
      </c>
    </row>
    <row r="204" spans="1:13" ht="12.75">
      <c r="A204" s="5">
        <v>41153</v>
      </c>
      <c r="B204" s="6">
        <v>60.23725598957387</v>
      </c>
      <c r="C204" s="6">
        <f>(B204-B192)</f>
        <v>6.93725598957387</v>
      </c>
      <c r="D204" s="6">
        <f t="shared" si="17"/>
        <v>-9.733100517590273</v>
      </c>
      <c r="E204" s="6">
        <f t="shared" si="8"/>
        <v>65.96920416557934</v>
      </c>
      <c r="F204" s="6"/>
      <c r="G204" s="6">
        <v>77.58574835613908</v>
      </c>
      <c r="H204" s="6">
        <f>(G204-G203)</f>
        <v>-5.66416613016554</v>
      </c>
      <c r="I204" s="6">
        <f t="shared" si="10"/>
        <v>81.84974559654697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</v>
      </c>
    </row>
    <row r="205" spans="1:13" ht="12.75">
      <c r="A205" s="5">
        <v>41183</v>
      </c>
      <c r="B205" s="6">
        <f>IF(INDEX('[1]indices adj'!GW$27:$IT$27,ROWS(A$1:A1))=0," ",INDEX('[1]indices adj'!GW$27:$IT$27,ROWS(A$1:A1)))</f>
        <v>60.86587442313765</v>
      </c>
      <c r="C205" s="6">
        <f>IF(B205=" "," ",(B205-B193))</f>
        <v>-2.8341255768623554</v>
      </c>
      <c r="D205" s="6">
        <f>IF(B205=" "," ",(B205-B204))</f>
        <v>0.6286184335637799</v>
      </c>
      <c r="E205" s="6">
        <f>IF(B205=" "," ",AVERAGE(B203:B205))</f>
        <v>63.69116230662522</v>
      </c>
      <c r="G205" s="6">
        <f>IF(INDEX('[1]indices adj'!GW$99:$IT$99,ROWS(A$1:A1))=0," ",INDEX('[1]indices adj'!GW$99:$IT$99,ROWS(A$1:A1)))</f>
        <v>79.46846242924843</v>
      </c>
      <c r="H205" s="6">
        <f>IF(G205=" "," ",(G205-G204))</f>
        <v>1.882714073109355</v>
      </c>
      <c r="I205" s="6">
        <f>IF(G205=" "," ",AVERAGE(G203:G205))</f>
        <v>80.10137509056405</v>
      </c>
      <c r="K205" s="6">
        <f>IF(INDEX('[1]indices adj'!GW$102:$IT$102,ROWS(A$1:A1))=0," ",INDEX('[1]indices adj'!GW$102:$IT$102,ROWS(A$1:A1)))</f>
        <v>48.35151364114242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 ht="12.75">
      <c r="A206" s="5">
        <v>41214</v>
      </c>
      <c r="B206" s="6">
        <f>IF(INDEX('[1]indices adj'!GW$27:$IT$27,ROWS(A$1:A2))=0," ",INDEX('[1]indices adj'!GW$27:$IT$27,ROWS(A$1:A2)))</f>
        <v>63.75704546048655</v>
      </c>
      <c r="C206" s="6">
        <f aca="true" t="shared" si="18" ref="C206:C243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adj'!GW$99:$IT$99,ROWS(A$1:A2))=0," ",INDEX('[1]indices adj'!GW$99:$IT$99,ROWS(A$1:A2)))</f>
        <v>82.41329668652087</v>
      </c>
      <c r="H206" s="6">
        <f>IF(G206=" "," ",(G206-G205))</f>
        <v>2.944834257272433</v>
      </c>
      <c r="I206" s="6">
        <f aca="true" t="shared" si="19" ref="I206:I219">IF(G206=" "," ",AVERAGE(G204:G206))</f>
        <v>79.82250249063613</v>
      </c>
      <c r="K206" s="6">
        <f>IF(INDEX('[1]indices adj'!GW$102:$IT$102,ROWS(A$1:A2))=0," ",INDEX('[1]indices adj'!GW$102:$IT$102,ROWS(A$1:A2)))</f>
        <v>51.206584277051135</v>
      </c>
      <c r="L206" s="6">
        <f aca="true" t="shared" si="20" ref="L206:L243">IF(K206=" "," ",(K206-K205))</f>
        <v>2.8550706359087172</v>
      </c>
      <c r="M206" s="6">
        <f aca="true" t="shared" si="21" ref="M206:M219">IF(K206=" "," ",AVERAGE(K204:K206))</f>
        <v>49.374883405699926</v>
      </c>
    </row>
    <row r="207" spans="1:13" ht="12.75">
      <c r="A207" s="5">
        <v>41244</v>
      </c>
      <c r="B207" s="6">
        <f>IF(INDEX('[1]indices adj'!GW$27:$IT$27,ROWS(A$1:A3))=0," ",INDEX('[1]indices adj'!GW$27:$IT$27,ROWS(A$1:A3)))</f>
        <v>49.75403123099661</v>
      </c>
      <c r="C207" s="6">
        <f t="shared" si="18"/>
        <v>0.5481932989149314</v>
      </c>
      <c r="D207" s="6">
        <f aca="true" t="shared" si="22" ref="D207:D219">IF(B207=" "," ",(B207-B206))</f>
        <v>-14.003014229489942</v>
      </c>
      <c r="E207" s="6">
        <f aca="true" t="shared" si="23" ref="E207:E219">IF(B207=" "," ",AVERAGE(B205:B207))</f>
        <v>58.125650371540274</v>
      </c>
      <c r="G207" s="6">
        <f>IF(INDEX('[1]indices adj'!GW$99:$IT$99,ROWS(A$1:A3))=0," ",INDEX('[1]indices adj'!GW$99:$IT$99,ROWS(A$1:A3)))</f>
        <v>66.11040424696768</v>
      </c>
      <c r="H207" s="6">
        <f aca="true" t="shared" si="24" ref="H207:H243">IF(G207=" "," ",(G207-G206))</f>
        <v>-16.30289243955319</v>
      </c>
      <c r="I207" s="6">
        <f t="shared" si="19"/>
        <v>75.99738778757899</v>
      </c>
      <c r="K207" s="6">
        <f>IF(INDEX('[1]indices adj'!GW$102:$IT$102,ROWS(A$1:A3))=0," ",INDEX('[1]indices adj'!GW$102:$IT$102,ROWS(A$1:A3)))</f>
        <v>38.75074755135404</v>
      </c>
      <c r="L207" s="6">
        <f t="shared" si="20"/>
        <v>-12.455836725697097</v>
      </c>
      <c r="M207" s="6">
        <f t="shared" si="21"/>
        <v>46.10294848984919</v>
      </c>
    </row>
    <row r="208" spans="1:13" ht="12.75">
      <c r="A208" s="5">
        <v>41275</v>
      </c>
      <c r="B208" s="6">
        <f>IF(INDEX('[1]indices adj'!GW$27:$IT$27,ROWS(A$1:A4))=0," ",INDEX('[1]indices adj'!GW$27:$IT$27,ROWS(A$1:A4)))</f>
        <v>64.24930153189896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59.25345940779405</v>
      </c>
      <c r="G208" s="6">
        <f>IF(INDEX('[1]indices adj'!GW$99:$IT$99,ROWS(A$1:A4))=0," ",INDEX('[1]indices adj'!GW$99:$IT$99,ROWS(A$1:A4)))</f>
        <v>78.84345800479107</v>
      </c>
      <c r="H208" s="6">
        <f t="shared" si="24"/>
        <v>12.733053757823399</v>
      </c>
      <c r="I208" s="6">
        <f t="shared" si="19"/>
        <v>75.78905297942654</v>
      </c>
      <c r="K208" s="6">
        <f>IF(INDEX('[1]indices adj'!GW$102:$IT$102,ROWS(A$1:A4))=0," ",INDEX('[1]indices adj'!GW$102:$IT$102,ROWS(A$1:A4)))</f>
        <v>54.4314987965662</v>
      </c>
      <c r="L208" s="6">
        <f t="shared" si="20"/>
        <v>15.680751245212164</v>
      </c>
      <c r="M208" s="6">
        <f t="shared" si="21"/>
        <v>48.12961020832379</v>
      </c>
    </row>
    <row r="209" spans="1:13" ht="12.75">
      <c r="A209" s="5">
        <v>41306</v>
      </c>
      <c r="B209" s="6">
        <f>IF(INDEX('[1]indices adj'!GW$27:$IT$27,ROWS(A$1:A5))=0," ",INDEX('[1]indices adj'!GW$27:$IT$27,ROWS(A$1:A5)))</f>
        <v>59.36880796138965</v>
      </c>
      <c r="C209" s="6">
        <f t="shared" si="18"/>
        <v>2.3349778371785916</v>
      </c>
      <c r="D209" s="6">
        <f t="shared" si="22"/>
        <v>-4.880493570509316</v>
      </c>
      <c r="E209" s="6">
        <f t="shared" si="23"/>
        <v>57.790713574761746</v>
      </c>
      <c r="G209" s="6">
        <f>IF(INDEX('[1]indices adj'!GW$99:$IT$99,ROWS(A$1:A5))=0," ",INDEX('[1]indices adj'!GW$99:$IT$99,ROWS(A$1:A5)))</f>
        <v>73.23514109730112</v>
      </c>
      <c r="H209" s="6">
        <f t="shared" si="24"/>
        <v>-5.60831690748995</v>
      </c>
      <c r="I209" s="6">
        <f t="shared" si="19"/>
        <v>72.72966778301996</v>
      </c>
      <c r="K209" s="6">
        <f>IF(INDEX('[1]indices adj'!GW$102:$IT$102,ROWS(A$1:A5))=0," ",INDEX('[1]indices adj'!GW$102:$IT$102,ROWS(A$1:A5)))</f>
        <v>50.040627628140896</v>
      </c>
      <c r="L209" s="6">
        <f t="shared" si="20"/>
        <v>-4.390871168425306</v>
      </c>
      <c r="M209" s="6">
        <f t="shared" si="21"/>
        <v>47.74095799202038</v>
      </c>
    </row>
    <row r="210" spans="1:13" ht="12.75">
      <c r="A210" s="5">
        <v>41334</v>
      </c>
      <c r="B210" s="6">
        <f>IF(INDEX('[1]indices adj'!GW$27:$IT$27,ROWS(A$1:A6))=0," ",INDEX('[1]indices adj'!GW$27:$IT$27,ROWS(A$1:A6)))</f>
        <v>59.96879736326041</v>
      </c>
      <c r="C210" s="6">
        <f t="shared" si="18"/>
        <v>-0.6269117562510829</v>
      </c>
      <c r="D210" s="6">
        <f t="shared" si="22"/>
        <v>0.5999894018707579</v>
      </c>
      <c r="E210" s="6">
        <f t="shared" si="23"/>
        <v>61.19563561884968</v>
      </c>
      <c r="G210" s="6">
        <f>IF(INDEX('[1]indices adj'!GW$99:$IT$99,ROWS(A$1:A6))=0," ",INDEX('[1]indices adj'!GW$99:$IT$99,ROWS(A$1:A6)))</f>
        <v>75.46098444457161</v>
      </c>
      <c r="H210" s="6">
        <f t="shared" si="24"/>
        <v>2.2258433472704837</v>
      </c>
      <c r="I210" s="6">
        <f t="shared" si="19"/>
        <v>75.84652784888793</v>
      </c>
      <c r="K210" s="6">
        <f>IF(INDEX('[1]indices adj'!GW$102:$IT$102,ROWS(A$1:A6))=0," ",INDEX('[1]indices adj'!GW$102:$IT$102,ROWS(A$1:A6)))</f>
        <v>49.546870136037604</v>
      </c>
      <c r="L210" s="6">
        <f t="shared" si="20"/>
        <v>-0.4937574921032919</v>
      </c>
      <c r="M210" s="6">
        <f t="shared" si="21"/>
        <v>51.33966552024824</v>
      </c>
    </row>
    <row r="211" spans="1:13" ht="12.75">
      <c r="A211" s="5">
        <v>41365</v>
      </c>
      <c r="B211" s="6">
        <f>IF(INDEX('[1]indices adj'!GW$27:$IT$27,ROWS(A$1:A7))=0," ",INDEX('[1]indices adj'!GW$27:$IT$27,ROWS(A$1:A7)))</f>
        <v>58.87485114858412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adj'!GW$99:$IT$99,ROWS(A$1:A7))=0," ",INDEX('[1]indices adj'!GW$99:$IT$99,ROWS(A$1:A7)))</f>
        <v>75.42910700136406</v>
      </c>
      <c r="H211" s="6">
        <f t="shared" si="24"/>
        <v>-0.031877443207548595</v>
      </c>
      <c r="I211" s="6">
        <f t="shared" si="19"/>
        <v>74.7084108477456</v>
      </c>
      <c r="K211" s="6">
        <f>IF(INDEX('[1]indices adj'!GW$102:$IT$102,ROWS(A$1:A7))=0," ",INDEX('[1]indices adj'!GW$102:$IT$102,ROWS(A$1:A7)))</f>
        <v>47.73844743147269</v>
      </c>
      <c r="L211" s="6">
        <f t="shared" si="20"/>
        <v>-1.8084227045649115</v>
      </c>
      <c r="M211" s="6">
        <f t="shared" si="21"/>
        <v>49.10864839855039</v>
      </c>
    </row>
    <row r="212" spans="1:13" ht="12.75">
      <c r="A212" s="5">
        <v>41395</v>
      </c>
      <c r="B212" s="6">
        <f>IF(INDEX('[1]indices adj'!GW$27:$IT$27,ROWS(A$1:A8))=0," ",INDEX('[1]indices adj'!GW$27:$IT$27,ROWS(A$1:A8)))</f>
        <v>61.19608170242661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</v>
      </c>
      <c r="G212" s="6">
        <f>IF(INDEX('[1]indices adj'!GW$99:$IT$99,ROWS(A$1:A8))=0," ",INDEX('[1]indices adj'!GW$99:$IT$99,ROWS(A$1:A8)))</f>
        <v>75.9662221220552</v>
      </c>
      <c r="H212" s="6">
        <f t="shared" si="24"/>
        <v>0.5371151206911406</v>
      </c>
      <c r="I212" s="6">
        <f t="shared" si="19"/>
        <v>75.61877118933029</v>
      </c>
      <c r="K212" s="6">
        <f>IF(INDEX('[1]indices adj'!GW$102:$IT$102,ROWS(A$1:A8))=0," ",INDEX('[1]indices adj'!GW$102:$IT$102,ROWS(A$1:A8)))</f>
        <v>51.25989078365526</v>
      </c>
      <c r="L212" s="6">
        <f t="shared" si="20"/>
        <v>3.5214433521825654</v>
      </c>
      <c r="M212" s="6">
        <f t="shared" si="21"/>
        <v>49.51506945038852</v>
      </c>
    </row>
    <row r="213" spans="1:13" ht="12.75">
      <c r="A213" s="5">
        <v>41426</v>
      </c>
      <c r="B213" s="6">
        <f>IF(INDEX('[1]indices adj'!GW$27:$IT$27,ROWS(A$1:A9))=0," ",INDEX('[1]indices adj'!GW$27:$IT$27,ROWS(A$1:A9)))</f>
        <v>70.56484991428896</v>
      </c>
      <c r="C213" s="6">
        <f t="shared" si="18"/>
        <v>8.254137996073176</v>
      </c>
      <c r="D213" s="6">
        <f t="shared" si="22"/>
        <v>9.368768211862346</v>
      </c>
      <c r="E213" s="6">
        <f t="shared" si="23"/>
        <v>63.545260921766555</v>
      </c>
      <c r="G213" s="6">
        <f>IF(INDEX('[1]indices adj'!GW$99:$IT$99,ROWS(A$1:A9))=0," ",INDEX('[1]indices adj'!GW$99:$IT$99,ROWS(A$1:A9)))</f>
        <v>83.72446562780593</v>
      </c>
      <c r="H213" s="6">
        <f t="shared" si="24"/>
        <v>7.758243505750727</v>
      </c>
      <c r="I213" s="6">
        <f t="shared" si="19"/>
        <v>78.37326491707506</v>
      </c>
      <c r="K213" s="6">
        <f>IF(INDEX('[1]indices adj'!GW$102:$IT$102,ROWS(A$1:A9))=0," ",INDEX('[1]indices adj'!GW$102:$IT$102,ROWS(A$1:A9)))</f>
        <v>61.71209358074723</v>
      </c>
      <c r="L213" s="6">
        <f t="shared" si="20"/>
        <v>10.45220279709197</v>
      </c>
      <c r="M213" s="6">
        <f t="shared" si="21"/>
        <v>53.57014393195839</v>
      </c>
    </row>
    <row r="214" spans="1:13" ht="12.75">
      <c r="A214" s="5">
        <v>41456</v>
      </c>
      <c r="B214" s="6">
        <f>IF(INDEX('[1]indices adj'!GW$27:$IT$27,ROWS(A$1:A10))=0," ",INDEX('[1]indices adj'!GW$27:$IT$27,ROWS(A$1:A10)))</f>
        <v>68.23578720219997</v>
      </c>
      <c r="C214" s="6">
        <f>IF(B214=" "," ",(B214-B202))</f>
        <v>0.5357872021999697</v>
      </c>
      <c r="D214" s="6">
        <f>IF(B214=" "," ",(B214-B213))</f>
        <v>-2.3290627120889837</v>
      </c>
      <c r="E214" s="6">
        <f>IF(B214=" "," ",AVERAGE(B212:B214))</f>
        <v>66.66557293963852</v>
      </c>
      <c r="G214" s="6">
        <f>IF(INDEX('[1]indices adj'!GW$99:$IT$99,ROWS(A$1:A10))=0," ",INDEX('[1]indices adj'!GW$99:$IT$99,ROWS(A$1:A10)))</f>
        <v>86.52584480170324</v>
      </c>
      <c r="H214" s="6">
        <f>IF(G214=" "," ",(G214-G213))</f>
        <v>2.801379173897317</v>
      </c>
      <c r="I214" s="6">
        <f>IF(G214=" "," ",AVERAGE(G212:G214))</f>
        <v>82.07217751718812</v>
      </c>
      <c r="K214" s="6">
        <f>IF(INDEX('[1]indices adj'!GW$102:$IT$102,ROWS(A$1:A10))=0," ",INDEX('[1]indices adj'!GW$102:$IT$102,ROWS(A$1:A10)))</f>
        <v>55.931672342027305</v>
      </c>
      <c r="L214" s="6">
        <f>IF(K214=" "," ",(K214-K213))</f>
        <v>-5.780421238719924</v>
      </c>
      <c r="M214" s="6">
        <f>IF(K214=" "," ",AVERAGE(K212:K214))</f>
        <v>56.30121890214326</v>
      </c>
    </row>
    <row r="215" spans="1:13" ht="12.75">
      <c r="A215" s="5">
        <v>41487</v>
      </c>
      <c r="B215" s="6">
        <f>IF(INDEX('[1]indices adj'!GW$27:$IT$27,ROWS(A$1:A11))=0," ",INDEX('[1]indices adj'!GW$27:$IT$27,ROWS(A$1:A11)))</f>
        <v>66.81778401155582</v>
      </c>
      <c r="C215" s="6">
        <f t="shared" si="18"/>
        <v>-3.152572495608325</v>
      </c>
      <c r="D215" s="6">
        <f t="shared" si="22"/>
        <v>-1.418003190644157</v>
      </c>
      <c r="E215" s="6">
        <f t="shared" si="23"/>
        <v>68.53947370934826</v>
      </c>
      <c r="G215" s="6">
        <f>IF(INDEX('[1]indices adj'!GW$99:$IT$99,ROWS(A$1:A11))=0," ",INDEX('[1]indices adj'!GW$99:$IT$99,ROWS(A$1:A11)))</f>
        <v>83.30910607480854</v>
      </c>
      <c r="H215" s="6">
        <f t="shared" si="24"/>
        <v>-3.216738726894704</v>
      </c>
      <c r="I215" s="6">
        <f t="shared" si="19"/>
        <v>84.51980550143924</v>
      </c>
      <c r="K215" s="6">
        <f>IF(INDEX('[1]indices adj'!GW$102:$IT$102,ROWS(A$1:A11))=0," ",INDEX('[1]indices adj'!GW$102:$IT$102,ROWS(A$1:A11)))</f>
        <v>55.72371720731173</v>
      </c>
      <c r="L215" s="6">
        <f t="shared" si="20"/>
        <v>-0.2079551347155757</v>
      </c>
      <c r="M215" s="6">
        <f t="shared" si="21"/>
        <v>57.78916104336209</v>
      </c>
    </row>
    <row r="216" spans="1:13" ht="12.75">
      <c r="A216" s="5">
        <v>41518</v>
      </c>
      <c r="B216" s="6">
        <f>IF(INDEX('[1]indices adj'!GW$27:$IT$27,ROWS(A$1:A12))=0," ",INDEX('[1]indices adj'!GW$27:$IT$27,ROWS(A$1:A12)))</f>
        <v>73.05446508040926</v>
      </c>
      <c r="C216" s="6">
        <f t="shared" si="18"/>
        <v>12.81720909083539</v>
      </c>
      <c r="D216" s="6">
        <f t="shared" si="22"/>
        <v>6.236681068853443</v>
      </c>
      <c r="E216" s="6">
        <f t="shared" si="23"/>
        <v>69.36934543138835</v>
      </c>
      <c r="G216" s="6">
        <f>IF(INDEX('[1]indices adj'!GW$99:$IT$99,ROWS(A$1:A12))=0," ",INDEX('[1]indices adj'!GW$99:$IT$99,ROWS(A$1:A12)))</f>
        <v>85.98087836915737</v>
      </c>
      <c r="H216" s="6">
        <f t="shared" si="24"/>
        <v>2.671772294348827</v>
      </c>
      <c r="I216" s="6">
        <f t="shared" si="19"/>
        <v>85.27194308188972</v>
      </c>
      <c r="K216" s="6">
        <f>IF(INDEX('[1]indices adj'!GW$102:$IT$102,ROWS(A$1:A12))=0," ",INDEX('[1]indices adj'!GW$102:$IT$102,ROWS(A$1:A12)))</f>
        <v>64.35858903029018</v>
      </c>
      <c r="L216" s="6">
        <f t="shared" si="20"/>
        <v>8.634871822978447</v>
      </c>
      <c r="M216" s="6">
        <f t="shared" si="21"/>
        <v>58.671326193209744</v>
      </c>
    </row>
    <row r="217" spans="1:13" ht="12.75">
      <c r="A217" s="5">
        <v>41548</v>
      </c>
      <c r="B217" s="6">
        <f>IF(INDEX('[1]indices adj'!GW$27:$IT$27,ROWS(A$1:A13))=0," ",INDEX('[1]indices adj'!GW$27:$IT$27,ROWS(A$1:A13)))</f>
        <v>76.22657785830044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72.03294231675517</v>
      </c>
      <c r="G217" s="6">
        <f>IF(INDEX('[1]indices adj'!GW$99:$IT$99,ROWS(A$1:A13))=0," ",INDEX('[1]indices adj'!GW$99:$IT$99,ROWS(A$1:A13)))</f>
        <v>93.25395201424105</v>
      </c>
      <c r="H217" s="6">
        <f t="shared" si="24"/>
        <v>7.273073645083684</v>
      </c>
      <c r="I217" s="6">
        <f t="shared" si="19"/>
        <v>87.514645486069</v>
      </c>
      <c r="K217" s="6">
        <f>IF(INDEX('[1]indices adj'!GW$102:$IT$102,ROWS(A$1:A13))=0," ",INDEX('[1]indices adj'!GW$102:$IT$102,ROWS(A$1:A13)))</f>
        <v>64.77189728979754</v>
      </c>
      <c r="L217" s="6">
        <f t="shared" si="20"/>
        <v>0.4133082595073603</v>
      </c>
      <c r="M217" s="6">
        <f t="shared" si="21"/>
        <v>61.61806784246647</v>
      </c>
    </row>
    <row r="218" spans="1:13" ht="12.75">
      <c r="A218" s="5">
        <v>41579</v>
      </c>
      <c r="B218" s="6" t="str">
        <f>IF(INDEX('[1]indices adj'!GW$27:$IT$27,ROWS(A$1:A14))=0," ",INDEX('[1]indices adj'!GW$27:$IT$27,ROWS(A$1:A14)))</f>
        <v> </v>
      </c>
      <c r="C218" s="6" t="str">
        <f t="shared" si="18"/>
        <v> </v>
      </c>
      <c r="D218" s="6" t="str">
        <f t="shared" si="22"/>
        <v> </v>
      </c>
      <c r="E218" s="6" t="str">
        <f t="shared" si="23"/>
        <v> </v>
      </c>
      <c r="G218" s="6" t="str">
        <f>IF(INDEX('[1]indices adj'!GW$99:$IT$99,ROWS(A$1:A14))=0," ",INDEX('[1]indices adj'!GW$99:$IT$99,ROWS(A$1:A14)))</f>
        <v> </v>
      </c>
      <c r="H218" s="6" t="str">
        <f t="shared" si="24"/>
        <v> </v>
      </c>
      <c r="I218" s="6" t="str">
        <f t="shared" si="19"/>
        <v> </v>
      </c>
      <c r="K218" s="6" t="str">
        <f>IF(INDEX('[1]indices adj'!GW$102:$IT$102,ROWS(A$1:A14))=0," ",INDEX('[1]indices adj'!GW$102:$IT$102,ROWS(A$1:A14)))</f>
        <v> </v>
      </c>
      <c r="L218" s="6" t="str">
        <f t="shared" si="20"/>
        <v> </v>
      </c>
      <c r="M218" s="6" t="str">
        <f t="shared" si="21"/>
        <v> </v>
      </c>
    </row>
    <row r="219" spans="1:13" ht="12.75">
      <c r="A219" s="5">
        <v>41609</v>
      </c>
      <c r="B219" s="6" t="str">
        <f>IF(INDEX('[1]indices adj'!GW$27:$IT$27,ROWS(A$1:A15))=0," ",INDEX('[1]indices adj'!GW$27:$IT$27,ROWS(A$1:A15)))</f>
        <v> </v>
      </c>
      <c r="C219" s="6" t="str">
        <f t="shared" si="18"/>
        <v> </v>
      </c>
      <c r="D219" s="6" t="str">
        <f t="shared" si="22"/>
        <v> </v>
      </c>
      <c r="E219" s="6" t="str">
        <f t="shared" si="23"/>
        <v> </v>
      </c>
      <c r="G219" s="6" t="str">
        <f>IF(INDEX('[1]indices adj'!GW$99:$IT$99,ROWS(A$1:A15))=0," ",INDEX('[1]indices adj'!GW$99:$IT$99,ROWS(A$1:A15)))</f>
        <v> </v>
      </c>
      <c r="H219" s="6" t="str">
        <f t="shared" si="24"/>
        <v> </v>
      </c>
      <c r="I219" s="6" t="str">
        <f t="shared" si="19"/>
        <v> </v>
      </c>
      <c r="K219" s="6" t="str">
        <f>IF(INDEX('[1]indices adj'!GW$102:$IT$102,ROWS(A$1:A15))=0," ",INDEX('[1]indices adj'!GW$102:$IT$102,ROWS(A$1:A15)))</f>
        <v> </v>
      </c>
      <c r="L219" s="6" t="str">
        <f t="shared" si="20"/>
        <v> </v>
      </c>
      <c r="M219" s="6" t="str">
        <f t="shared" si="21"/>
        <v> </v>
      </c>
    </row>
    <row r="220" spans="1:13" ht="12.75">
      <c r="A220" s="5">
        <v>41640</v>
      </c>
      <c r="B220" s="6" t="str">
        <f>IF(INDEX('[1]indices adj'!GW$27:$IT$27,ROWS(A$1:A16))=0," ",INDEX('[1]indices adj'!GW$27:$IT$27,ROWS(A$1:A16)))</f>
        <v> </v>
      </c>
      <c r="C220" s="6" t="str">
        <f t="shared" si="18"/>
        <v> </v>
      </c>
      <c r="D220" s="6" t="str">
        <f aca="true" t="shared" si="25" ref="D220:D232">IF(B220=" "," ",(B220-B219))</f>
        <v> </v>
      </c>
      <c r="E220" s="6" t="str">
        <f aca="true" t="shared" si="26" ref="E220:E232">IF(B220=" "," ",AVERAGE(B218:B220))</f>
        <v> </v>
      </c>
      <c r="G220" s="6" t="str">
        <f>IF(INDEX('[1]indices adj'!GW$99:$IT$99,ROWS(A$1:A16))=0," ",INDEX('[1]indices adj'!GW$99:$IT$99,ROWS(A$1:A16)))</f>
        <v> </v>
      </c>
      <c r="H220" s="6" t="str">
        <f t="shared" si="24"/>
        <v> </v>
      </c>
      <c r="I220" s="6" t="str">
        <f aca="true" t="shared" si="27" ref="I220:I232">IF(G220=" "," ",AVERAGE(G218:G220))</f>
        <v> </v>
      </c>
      <c r="K220" s="6" t="str">
        <f>IF(INDEX('[1]indices adj'!GW$102:$IT$102,ROWS(A$1:A16))=0," ",INDEX('[1]indices adj'!GW$102:$IT$102,ROWS(A$1:A16)))</f>
        <v> </v>
      </c>
      <c r="L220" s="6" t="str">
        <f t="shared" si="20"/>
        <v> </v>
      </c>
      <c r="M220" s="6" t="str">
        <f aca="true" t="shared" si="28" ref="M220:M232">IF(K220=" "," ",AVERAGE(K218:K220))</f>
        <v> </v>
      </c>
    </row>
    <row r="221" spans="1:13" ht="12.75">
      <c r="A221" s="5">
        <v>41671</v>
      </c>
      <c r="B221" s="6" t="str">
        <f>IF(INDEX('[1]indices adj'!GW$27:$IT$27,ROWS(A$1:A17))=0," ",INDEX('[1]indices adj'!GW$27:$IT$27,ROWS(A$1:A17)))</f>
        <v> </v>
      </c>
      <c r="C221" s="6" t="str">
        <f t="shared" si="18"/>
        <v> </v>
      </c>
      <c r="D221" s="6" t="str">
        <f t="shared" si="25"/>
        <v> </v>
      </c>
      <c r="E221" s="6" t="str">
        <f t="shared" si="26"/>
        <v> </v>
      </c>
      <c r="G221" s="6" t="str">
        <f>IF(INDEX('[1]indices adj'!GW$99:$IT$99,ROWS(A$1:A17))=0," ",INDEX('[1]indices adj'!GW$99:$IT$99,ROWS(A$1:A17)))</f>
        <v> </v>
      </c>
      <c r="H221" s="6" t="str">
        <f t="shared" si="24"/>
        <v> </v>
      </c>
      <c r="I221" s="6" t="str">
        <f t="shared" si="27"/>
        <v> </v>
      </c>
      <c r="K221" s="6" t="str">
        <f>IF(INDEX('[1]indices adj'!GW$102:$IT$102,ROWS(A$1:A17))=0," ",INDEX('[1]indices adj'!GW$102:$IT$102,ROWS(A$1:A17)))</f>
        <v> </v>
      </c>
      <c r="L221" s="6" t="str">
        <f t="shared" si="20"/>
        <v> </v>
      </c>
      <c r="M221" s="6" t="str">
        <f t="shared" si="28"/>
        <v> </v>
      </c>
    </row>
    <row r="222" spans="1:13" ht="12.75">
      <c r="A222" s="5">
        <v>41699</v>
      </c>
      <c r="B222" s="6" t="str">
        <f>IF(INDEX('[1]indices adj'!GW$27:$IT$27,ROWS(A$1:A18))=0," ",INDEX('[1]indices adj'!GW$27:$IT$27,ROWS(A$1:A18)))</f>
        <v> </v>
      </c>
      <c r="C222" s="6" t="str">
        <f t="shared" si="18"/>
        <v> </v>
      </c>
      <c r="D222" s="6" t="str">
        <f t="shared" si="25"/>
        <v> </v>
      </c>
      <c r="E222" s="6" t="str">
        <f t="shared" si="26"/>
        <v> </v>
      </c>
      <c r="G222" s="6" t="str">
        <f>IF(INDEX('[1]indices adj'!GW$99:$IT$99,ROWS(A$1:A18))=0," ",INDEX('[1]indices adj'!GW$99:$IT$99,ROWS(A$1:A18)))</f>
        <v> </v>
      </c>
      <c r="H222" s="6" t="str">
        <f t="shared" si="24"/>
        <v> </v>
      </c>
      <c r="I222" s="6" t="str">
        <f t="shared" si="27"/>
        <v> </v>
      </c>
      <c r="K222" s="6" t="str">
        <f>IF(INDEX('[1]indices adj'!GW$102:$IT$102,ROWS(A$1:A18))=0," ",INDEX('[1]indices adj'!GW$102:$IT$102,ROWS(A$1:A18)))</f>
        <v> </v>
      </c>
      <c r="L222" s="6" t="str">
        <f t="shared" si="20"/>
        <v> </v>
      </c>
      <c r="M222" s="6" t="str">
        <f t="shared" si="28"/>
        <v> </v>
      </c>
    </row>
    <row r="223" spans="1:13" ht="12.75">
      <c r="A223" s="5">
        <v>41730</v>
      </c>
      <c r="B223" s="6" t="str">
        <f>IF(INDEX('[1]indices adj'!GW$27:$IT$27,ROWS(A$1:A19))=0," ",INDEX('[1]indices adj'!GW$27:$IT$27,ROWS(A$1:A19)))</f>
        <v> </v>
      </c>
      <c r="C223" s="6" t="str">
        <f t="shared" si="18"/>
        <v> </v>
      </c>
      <c r="D223" s="6" t="str">
        <f t="shared" si="25"/>
        <v> </v>
      </c>
      <c r="E223" s="6" t="str">
        <f t="shared" si="26"/>
        <v> </v>
      </c>
      <c r="G223" s="6" t="str">
        <f>IF(INDEX('[1]indices adj'!GW$99:$IT$99,ROWS(A$1:A19))=0," ",INDEX('[1]indices adj'!GW$99:$IT$99,ROWS(A$1:A19)))</f>
        <v> </v>
      </c>
      <c r="H223" s="6" t="str">
        <f t="shared" si="24"/>
        <v> </v>
      </c>
      <c r="I223" s="6" t="str">
        <f t="shared" si="27"/>
        <v> </v>
      </c>
      <c r="K223" s="6" t="str">
        <f>IF(INDEX('[1]indices adj'!GW$102:$IT$102,ROWS(A$1:A19))=0," ",INDEX('[1]indices adj'!GW$102:$IT$102,ROWS(A$1:A19)))</f>
        <v> </v>
      </c>
      <c r="L223" s="6" t="str">
        <f t="shared" si="20"/>
        <v> </v>
      </c>
      <c r="M223" s="6" t="str">
        <f t="shared" si="28"/>
        <v> </v>
      </c>
    </row>
    <row r="224" spans="1:13" ht="12.75">
      <c r="A224" s="5">
        <v>41760</v>
      </c>
      <c r="B224" s="6" t="str">
        <f>IF(INDEX('[1]indices adj'!GW$27:$IT$27,ROWS(A$1:A20))=0," ",INDEX('[1]indices adj'!GW$27:$IT$27,ROWS(A$1:A20)))</f>
        <v> </v>
      </c>
      <c r="C224" s="6" t="str">
        <f t="shared" si="18"/>
        <v> </v>
      </c>
      <c r="D224" s="6" t="str">
        <f t="shared" si="25"/>
        <v> </v>
      </c>
      <c r="E224" s="6" t="str">
        <f t="shared" si="26"/>
        <v> </v>
      </c>
      <c r="G224" s="6" t="str">
        <f>IF(INDEX('[1]indices adj'!GW$99:$IT$99,ROWS(A$1:A20))=0," ",INDEX('[1]indices adj'!GW$99:$IT$99,ROWS(A$1:A20)))</f>
        <v> </v>
      </c>
      <c r="H224" s="6" t="str">
        <f t="shared" si="24"/>
        <v> </v>
      </c>
      <c r="I224" s="6" t="str">
        <f t="shared" si="27"/>
        <v> </v>
      </c>
      <c r="K224" s="6" t="str">
        <f>IF(INDEX('[1]indices adj'!GW$102:$IT$102,ROWS(A$1:A20))=0," ",INDEX('[1]indices adj'!GW$102:$IT$102,ROWS(A$1:A20)))</f>
        <v> </v>
      </c>
      <c r="L224" s="6" t="str">
        <f t="shared" si="20"/>
        <v> </v>
      </c>
      <c r="M224" s="6" t="str">
        <f t="shared" si="28"/>
        <v> </v>
      </c>
    </row>
    <row r="225" spans="1:13" ht="12.75">
      <c r="A225" s="5">
        <v>41791</v>
      </c>
      <c r="B225" s="6" t="str">
        <f>IF(INDEX('[1]indices adj'!GW$27:$IT$27,ROWS(A$1:A21))=0," ",INDEX('[1]indices adj'!GW$27:$IT$27,ROWS(A$1:A21)))</f>
        <v> </v>
      </c>
      <c r="C225" s="6" t="str">
        <f t="shared" si="18"/>
        <v> </v>
      </c>
      <c r="D225" s="6" t="str">
        <f t="shared" si="25"/>
        <v> </v>
      </c>
      <c r="E225" s="6" t="str">
        <f t="shared" si="26"/>
        <v> </v>
      </c>
      <c r="G225" s="6" t="str">
        <f>IF(INDEX('[1]indices adj'!GW$99:$IT$99,ROWS(A$1:A21))=0," ",INDEX('[1]indices adj'!GW$99:$IT$99,ROWS(A$1:A21)))</f>
        <v> </v>
      </c>
      <c r="H225" s="6" t="str">
        <f t="shared" si="24"/>
        <v> </v>
      </c>
      <c r="I225" s="6" t="str">
        <f t="shared" si="27"/>
        <v> </v>
      </c>
      <c r="K225" s="6" t="str">
        <f>IF(INDEX('[1]indices adj'!GW$102:$IT$102,ROWS(A$1:A21))=0," ",INDEX('[1]indices adj'!GW$102:$IT$102,ROWS(A$1:A21)))</f>
        <v> </v>
      </c>
      <c r="L225" s="6" t="str">
        <f t="shared" si="20"/>
        <v> </v>
      </c>
      <c r="M225" s="6" t="str">
        <f t="shared" si="28"/>
        <v> </v>
      </c>
    </row>
    <row r="226" spans="1:13" ht="12.75">
      <c r="A226" s="5">
        <v>41821</v>
      </c>
      <c r="B226" s="6" t="str">
        <f>IF(INDEX('[1]indices adj'!GW$27:$IT$27,ROWS(A$1:A22))=0," ",INDEX('[1]indices adj'!GW$27:$IT$27,ROWS(A$1:A22)))</f>
        <v> </v>
      </c>
      <c r="C226" s="6" t="str">
        <f t="shared" si="18"/>
        <v> </v>
      </c>
      <c r="D226" s="6" t="str">
        <f t="shared" si="25"/>
        <v> </v>
      </c>
      <c r="E226" s="6" t="str">
        <f t="shared" si="26"/>
        <v> </v>
      </c>
      <c r="G226" s="6" t="str">
        <f>IF(INDEX('[1]indices adj'!GW$99:$IT$99,ROWS(A$1:A22))=0," ",INDEX('[1]indices adj'!GW$99:$IT$99,ROWS(A$1:A22)))</f>
        <v> </v>
      </c>
      <c r="H226" s="6" t="str">
        <f t="shared" si="24"/>
        <v> </v>
      </c>
      <c r="I226" s="6" t="str">
        <f t="shared" si="27"/>
        <v> </v>
      </c>
      <c r="K226" s="6" t="str">
        <f>IF(INDEX('[1]indices adj'!GW$102:$IT$102,ROWS(A$1:A22))=0," ",INDEX('[1]indices adj'!GW$102:$IT$102,ROWS(A$1:A22)))</f>
        <v> </v>
      </c>
      <c r="L226" s="6" t="str">
        <f t="shared" si="20"/>
        <v> </v>
      </c>
      <c r="M226" s="6" t="str">
        <f t="shared" si="28"/>
        <v> </v>
      </c>
    </row>
    <row r="227" spans="1:13" ht="12.75">
      <c r="A227" s="5">
        <v>41852</v>
      </c>
      <c r="B227" s="6" t="str">
        <f>IF(INDEX('[1]indices adj'!GW$27:$IT$27,ROWS(A$1:A23))=0," ",INDEX('[1]indices adj'!GW$27:$IT$27,ROWS(A$1:A23)))</f>
        <v> </v>
      </c>
      <c r="C227" s="6" t="str">
        <f t="shared" si="18"/>
        <v> </v>
      </c>
      <c r="D227" s="6" t="str">
        <f t="shared" si="25"/>
        <v> </v>
      </c>
      <c r="E227" s="6" t="str">
        <f t="shared" si="26"/>
        <v> </v>
      </c>
      <c r="G227" s="6" t="str">
        <f>IF(INDEX('[1]indices adj'!GW$99:$IT$99,ROWS(A$1:A23))=0," ",INDEX('[1]indices adj'!GW$99:$IT$99,ROWS(A$1:A23)))</f>
        <v> </v>
      </c>
      <c r="H227" s="6" t="str">
        <f t="shared" si="24"/>
        <v> </v>
      </c>
      <c r="I227" s="6" t="str">
        <f t="shared" si="27"/>
        <v> </v>
      </c>
      <c r="K227" s="6" t="str">
        <f>IF(INDEX('[1]indices adj'!GW$102:$IT$102,ROWS(A$1:A23))=0," ",INDEX('[1]indices adj'!GW$102:$IT$102,ROWS(A$1:A23)))</f>
        <v> </v>
      </c>
      <c r="L227" s="6" t="str">
        <f t="shared" si="20"/>
        <v> </v>
      </c>
      <c r="M227" s="6" t="str">
        <f t="shared" si="28"/>
        <v> </v>
      </c>
    </row>
    <row r="228" spans="1:13" ht="12.75">
      <c r="A228" s="5">
        <v>41883</v>
      </c>
      <c r="B228" s="6" t="str">
        <f>IF(INDEX('[1]indices adj'!GW$27:$IT$27,ROWS(A$1:A24))=0," ",INDEX('[1]indices adj'!GW$27:$IT$27,ROWS(A$1:A24)))</f>
        <v> </v>
      </c>
      <c r="C228" s="6" t="str">
        <f t="shared" si="18"/>
        <v> </v>
      </c>
      <c r="D228" s="6" t="str">
        <f t="shared" si="25"/>
        <v> </v>
      </c>
      <c r="E228" s="6" t="str">
        <f t="shared" si="26"/>
        <v> </v>
      </c>
      <c r="G228" s="6" t="str">
        <f>IF(INDEX('[1]indices adj'!GW$99:$IT$99,ROWS(A$1:A24))=0," ",INDEX('[1]indices adj'!GW$99:$IT$99,ROWS(A$1:A24)))</f>
        <v> </v>
      </c>
      <c r="H228" s="6" t="str">
        <f t="shared" si="24"/>
        <v> </v>
      </c>
      <c r="I228" s="6" t="str">
        <f t="shared" si="27"/>
        <v> </v>
      </c>
      <c r="K228" s="6" t="str">
        <f>IF(INDEX('[1]indices adj'!GW$102:$IT$102,ROWS(A$1:A24))=0," ",INDEX('[1]indices adj'!GW$102:$IT$102,ROWS(A$1:A24)))</f>
        <v> </v>
      </c>
      <c r="L228" s="6" t="str">
        <f t="shared" si="20"/>
        <v> </v>
      </c>
      <c r="M228" s="6" t="str">
        <f t="shared" si="28"/>
        <v> </v>
      </c>
    </row>
    <row r="229" spans="1:13" ht="12.75">
      <c r="A229" s="5">
        <v>41913</v>
      </c>
      <c r="B229" s="6" t="str">
        <f>IF(INDEX('[1]indices adj'!GW$27:$IT$27,ROWS(A$1:A25))=0," ",INDEX('[1]indices adj'!GW$27:$IT$27,ROWS(A$1:A25)))</f>
        <v> </v>
      </c>
      <c r="C229" s="6" t="str">
        <f t="shared" si="18"/>
        <v> </v>
      </c>
      <c r="D229" s="6" t="str">
        <f t="shared" si="25"/>
        <v> </v>
      </c>
      <c r="E229" s="6" t="str">
        <f t="shared" si="26"/>
        <v> </v>
      </c>
      <c r="G229" s="6" t="str">
        <f>IF(INDEX('[1]indices adj'!GW$99:$IT$99,ROWS(A$1:A25))=0," ",INDEX('[1]indices adj'!GW$99:$IT$99,ROWS(A$1:A25)))</f>
        <v> </v>
      </c>
      <c r="H229" s="6" t="str">
        <f t="shared" si="24"/>
        <v> </v>
      </c>
      <c r="I229" s="6" t="str">
        <f t="shared" si="27"/>
        <v> </v>
      </c>
      <c r="K229" s="6" t="str">
        <f>IF(INDEX('[1]indices adj'!GW$102:$IT$102,ROWS(A$1:A25))=0," ",INDEX('[1]indices adj'!GW$102:$IT$102,ROWS(A$1:A25)))</f>
        <v> </v>
      </c>
      <c r="L229" s="6" t="str">
        <f t="shared" si="20"/>
        <v> </v>
      </c>
      <c r="M229" s="6" t="str">
        <f t="shared" si="28"/>
        <v> </v>
      </c>
    </row>
    <row r="230" spans="1:13" ht="12.75">
      <c r="A230" s="5">
        <v>41944</v>
      </c>
      <c r="B230" s="6" t="str">
        <f>IF(INDEX('[1]indices adj'!GW$27:$IT$27,ROWS(A$1:A26))=0," ",INDEX('[1]indices adj'!GW$27:$IT$27,ROWS(A$1:A26)))</f>
        <v> </v>
      </c>
      <c r="C230" s="6" t="str">
        <f t="shared" si="18"/>
        <v> </v>
      </c>
      <c r="D230" s="6" t="str">
        <f t="shared" si="25"/>
        <v> </v>
      </c>
      <c r="E230" s="6" t="str">
        <f t="shared" si="26"/>
        <v> </v>
      </c>
      <c r="G230" s="6" t="str">
        <f>IF(INDEX('[1]indices adj'!GW$99:$IT$99,ROWS(A$1:A26))=0," ",INDEX('[1]indices adj'!GW$99:$IT$99,ROWS(A$1:A26)))</f>
        <v> </v>
      </c>
      <c r="H230" s="6" t="str">
        <f t="shared" si="24"/>
        <v> </v>
      </c>
      <c r="I230" s="6" t="str">
        <f t="shared" si="27"/>
        <v> </v>
      </c>
      <c r="K230" s="6" t="str">
        <f>IF(INDEX('[1]indices adj'!GW$102:$IT$102,ROWS(A$1:A26))=0," ",INDEX('[1]indices adj'!GW$102:$IT$102,ROWS(A$1:A26)))</f>
        <v> </v>
      </c>
      <c r="L230" s="6" t="str">
        <f t="shared" si="20"/>
        <v> </v>
      </c>
      <c r="M230" s="6" t="str">
        <f t="shared" si="28"/>
        <v> </v>
      </c>
    </row>
    <row r="231" spans="1:13" ht="12.75">
      <c r="A231" s="5">
        <v>41974</v>
      </c>
      <c r="B231" s="6" t="str">
        <f>IF(INDEX('[1]indices adj'!GW$27:$IT$27,ROWS(A$1:A27))=0," ",INDEX('[1]indices adj'!GW$27:$IT$27,ROWS(A$1:A27)))</f>
        <v> </v>
      </c>
      <c r="C231" s="6" t="str">
        <f t="shared" si="18"/>
        <v> </v>
      </c>
      <c r="D231" s="6" t="str">
        <f t="shared" si="25"/>
        <v> </v>
      </c>
      <c r="E231" s="6" t="str">
        <f t="shared" si="26"/>
        <v> </v>
      </c>
      <c r="G231" s="6" t="str">
        <f>IF(INDEX('[1]indices adj'!GW$99:$IT$99,ROWS(A$1:A27))=0," ",INDEX('[1]indices adj'!GW$99:$IT$99,ROWS(A$1:A27)))</f>
        <v> </v>
      </c>
      <c r="H231" s="6" t="str">
        <f t="shared" si="24"/>
        <v> </v>
      </c>
      <c r="I231" s="6" t="str">
        <f t="shared" si="27"/>
        <v> </v>
      </c>
      <c r="K231" s="6" t="str">
        <f>IF(INDEX('[1]indices adj'!GW$102:$IT$102,ROWS(A$1:A27))=0," ",INDEX('[1]indices adj'!GW$102:$IT$102,ROWS(A$1:A27)))</f>
        <v> </v>
      </c>
      <c r="L231" s="6" t="str">
        <f t="shared" si="20"/>
        <v> </v>
      </c>
      <c r="M231" s="6" t="str">
        <f t="shared" si="28"/>
        <v> </v>
      </c>
    </row>
    <row r="232" spans="1:13" ht="12.75">
      <c r="A232" s="5">
        <v>42005</v>
      </c>
      <c r="B232" s="6" t="str">
        <f>IF(INDEX('[1]indices adj'!GW$27:$IT$27,ROWS(A$1:A28))=0," ",INDEX('[1]indices adj'!GW$27:$IT$27,ROWS(A$1:A28)))</f>
        <v> </v>
      </c>
      <c r="C232" s="6" t="str">
        <f t="shared" si="18"/>
        <v> </v>
      </c>
      <c r="D232" s="6" t="str">
        <f t="shared" si="25"/>
        <v> </v>
      </c>
      <c r="E232" s="6" t="str">
        <f t="shared" si="26"/>
        <v> </v>
      </c>
      <c r="G232" s="6" t="str">
        <f>IF(INDEX('[1]indices adj'!GW$99:$IT$99,ROWS(A$1:A28))=0," ",INDEX('[1]indices adj'!GW$99:$IT$99,ROWS(A$1:A28)))</f>
        <v> </v>
      </c>
      <c r="H232" s="6" t="str">
        <f t="shared" si="24"/>
        <v> </v>
      </c>
      <c r="I232" s="6" t="str">
        <f t="shared" si="27"/>
        <v> </v>
      </c>
      <c r="K232" s="6" t="str">
        <f>IF(INDEX('[1]indices adj'!GW$102:$IT$102,ROWS(A$1:A28))=0," ",INDEX('[1]indices adj'!GW$102:$IT$102,ROWS(A$1:A28)))</f>
        <v> </v>
      </c>
      <c r="L232" s="6" t="str">
        <f t="shared" si="20"/>
        <v> </v>
      </c>
      <c r="M232" s="6" t="str">
        <f t="shared" si="28"/>
        <v> </v>
      </c>
    </row>
    <row r="233" spans="1:13" ht="12.75">
      <c r="A233" s="5">
        <v>42036</v>
      </c>
      <c r="B233" s="6" t="str">
        <f>IF(INDEX('[1]indices adj'!GW$27:$IT$27,ROWS(A$1:A29))=0," ",INDEX('[1]indices adj'!GW$27:$IT$27,ROWS(A$1:A29)))</f>
        <v> </v>
      </c>
      <c r="C233" s="6" t="str">
        <f t="shared" si="18"/>
        <v> </v>
      </c>
      <c r="D233" s="6" t="str">
        <f aca="true" t="shared" si="29" ref="D233:D243">IF(B233=" "," ",(B233-B232))</f>
        <v> </v>
      </c>
      <c r="E233" s="6" t="str">
        <f aca="true" t="shared" si="30" ref="E233:E243">IF(B233=" "," ",AVERAGE(B231:B233))</f>
        <v> </v>
      </c>
      <c r="G233" s="6" t="str">
        <f>IF(INDEX('[1]indices adj'!GW$99:$IT$99,ROWS(A$1:A29))=0," ",INDEX('[1]indices adj'!GW$99:$IT$99,ROWS(A$1:A29)))</f>
        <v> </v>
      </c>
      <c r="H233" s="6" t="str">
        <f t="shared" si="24"/>
        <v> </v>
      </c>
      <c r="I233" s="6" t="str">
        <f aca="true" t="shared" si="31" ref="I233:I243">IF(G233=" "," ",AVERAGE(G231:G233))</f>
        <v> </v>
      </c>
      <c r="K233" s="6" t="str">
        <f>IF(INDEX('[1]indices adj'!GW$102:$IT$102,ROWS(A$1:A29))=0," ",INDEX('[1]indices adj'!GW$102:$IT$102,ROWS(A$1:A29)))</f>
        <v> </v>
      </c>
      <c r="L233" s="6" t="str">
        <f t="shared" si="20"/>
        <v> </v>
      </c>
      <c r="M233" s="6" t="str">
        <f aca="true" t="shared" si="32" ref="M233:M243">IF(K233=" "," ",AVERAGE(K231:K233))</f>
        <v> </v>
      </c>
    </row>
    <row r="234" spans="1:13" ht="12.75">
      <c r="A234" s="5">
        <v>42064</v>
      </c>
      <c r="B234" s="6" t="str">
        <f>IF(INDEX('[1]indices adj'!GW$27:$IT$27,ROWS(A$1:A30))=0," ",INDEX('[1]indices adj'!GW$27:$IT$27,ROWS(A$1:A30)))</f>
        <v> </v>
      </c>
      <c r="C234" s="6" t="str">
        <f t="shared" si="18"/>
        <v> </v>
      </c>
      <c r="D234" s="6" t="str">
        <f t="shared" si="29"/>
        <v> </v>
      </c>
      <c r="E234" s="6" t="str">
        <f t="shared" si="30"/>
        <v> </v>
      </c>
      <c r="G234" s="6" t="str">
        <f>IF(INDEX('[1]indices adj'!GW$99:$IT$99,ROWS(A$1:A30))=0," ",INDEX('[1]indices adj'!GW$99:$IT$99,ROWS(A$1:A30)))</f>
        <v> </v>
      </c>
      <c r="H234" s="6" t="str">
        <f t="shared" si="24"/>
        <v> </v>
      </c>
      <c r="I234" s="6" t="str">
        <f t="shared" si="31"/>
        <v> </v>
      </c>
      <c r="K234" s="6" t="str">
        <f>IF(INDEX('[1]indices adj'!GW$102:$IT$102,ROWS(A$1:A30))=0," ",INDEX('[1]indices adj'!GW$102:$IT$102,ROWS(A$1:A30)))</f>
        <v> </v>
      </c>
      <c r="L234" s="6" t="str">
        <f t="shared" si="20"/>
        <v> </v>
      </c>
      <c r="M234" s="6" t="str">
        <f t="shared" si="32"/>
        <v> </v>
      </c>
    </row>
    <row r="235" spans="1:13" ht="12.75">
      <c r="A235" s="5">
        <v>42095</v>
      </c>
      <c r="B235" s="6" t="str">
        <f>IF(INDEX('[1]indices adj'!GW$27:$IT$27,ROWS(A$1:A31))=0," ",INDEX('[1]indices adj'!GW$27:$IT$27,ROWS(A$1:A31)))</f>
        <v> </v>
      </c>
      <c r="C235" s="6" t="str">
        <f t="shared" si="18"/>
        <v> </v>
      </c>
      <c r="D235" s="6" t="str">
        <f t="shared" si="29"/>
        <v> </v>
      </c>
      <c r="E235" s="6" t="str">
        <f t="shared" si="30"/>
        <v> </v>
      </c>
      <c r="G235" s="6" t="str">
        <f>IF(INDEX('[1]indices adj'!GW$99:$IT$99,ROWS(A$1:A31))=0," ",INDEX('[1]indices adj'!GW$99:$IT$99,ROWS(A$1:A31)))</f>
        <v> </v>
      </c>
      <c r="H235" s="6" t="str">
        <f t="shared" si="24"/>
        <v> </v>
      </c>
      <c r="I235" s="6" t="str">
        <f t="shared" si="31"/>
        <v> </v>
      </c>
      <c r="K235" s="6" t="str">
        <f>IF(INDEX('[1]indices adj'!GW$102:$IT$102,ROWS(A$1:A31))=0," ",INDEX('[1]indices adj'!GW$102:$IT$102,ROWS(A$1:A31)))</f>
        <v> </v>
      </c>
      <c r="L235" s="6" t="str">
        <f t="shared" si="20"/>
        <v> </v>
      </c>
      <c r="M235" s="6" t="str">
        <f t="shared" si="32"/>
        <v> </v>
      </c>
    </row>
    <row r="236" spans="1:13" ht="12.75">
      <c r="A236" s="5">
        <v>42125</v>
      </c>
      <c r="B236" s="6" t="str">
        <f>IF(INDEX('[1]indices adj'!GW$27:$IT$27,ROWS(A$1:A32))=0," ",INDEX('[1]indices adj'!GW$27:$IT$27,ROWS(A$1:A32)))</f>
        <v> </v>
      </c>
      <c r="C236" s="6" t="str">
        <f t="shared" si="18"/>
        <v> </v>
      </c>
      <c r="D236" s="6" t="str">
        <f t="shared" si="29"/>
        <v> </v>
      </c>
      <c r="E236" s="6" t="str">
        <f t="shared" si="30"/>
        <v> </v>
      </c>
      <c r="G236" s="6" t="str">
        <f>IF(INDEX('[1]indices adj'!GW$99:$IT$99,ROWS(A$1:A32))=0," ",INDEX('[1]indices adj'!GW$99:$IT$99,ROWS(A$1:A32)))</f>
        <v> </v>
      </c>
      <c r="H236" s="6" t="str">
        <f t="shared" si="24"/>
        <v> </v>
      </c>
      <c r="I236" s="6" t="str">
        <f t="shared" si="31"/>
        <v> </v>
      </c>
      <c r="K236" s="6" t="str">
        <f>IF(INDEX('[1]indices adj'!GW$102:$IT$102,ROWS(A$1:A32))=0," ",INDEX('[1]indices adj'!GW$102:$IT$102,ROWS(A$1:A32)))</f>
        <v> </v>
      </c>
      <c r="L236" s="6" t="str">
        <f t="shared" si="20"/>
        <v> </v>
      </c>
      <c r="M236" s="6" t="str">
        <f t="shared" si="32"/>
        <v> </v>
      </c>
    </row>
    <row r="237" spans="1:13" ht="12.75">
      <c r="A237" s="5">
        <v>42156</v>
      </c>
      <c r="B237" s="6" t="str">
        <f>IF(INDEX('[1]indices adj'!GW$27:$IT$27,ROWS(A$1:A33))=0," ",INDEX('[1]indices adj'!GW$27:$IT$27,ROWS(A$1:A33)))</f>
        <v> </v>
      </c>
      <c r="C237" s="6" t="str">
        <f t="shared" si="18"/>
        <v> </v>
      </c>
      <c r="D237" s="6" t="str">
        <f t="shared" si="29"/>
        <v> </v>
      </c>
      <c r="E237" s="6" t="str">
        <f t="shared" si="30"/>
        <v> </v>
      </c>
      <c r="G237" s="6" t="str">
        <f>IF(INDEX('[1]indices adj'!GW$99:$IT$99,ROWS(A$1:A33))=0," ",INDEX('[1]indices adj'!GW$99:$IT$99,ROWS(A$1:A33)))</f>
        <v> </v>
      </c>
      <c r="H237" s="6" t="str">
        <f t="shared" si="24"/>
        <v> </v>
      </c>
      <c r="I237" s="6" t="str">
        <f t="shared" si="31"/>
        <v> </v>
      </c>
      <c r="K237" s="6" t="str">
        <f>IF(INDEX('[1]indices adj'!GW$102:$IT$102,ROWS(A$1:A33))=0," ",INDEX('[1]indices adj'!GW$102:$IT$102,ROWS(A$1:A33)))</f>
        <v> </v>
      </c>
      <c r="L237" s="6" t="str">
        <f t="shared" si="20"/>
        <v> </v>
      </c>
      <c r="M237" s="6" t="str">
        <f t="shared" si="32"/>
        <v> </v>
      </c>
    </row>
    <row r="238" spans="1:13" ht="12.75">
      <c r="A238" s="5">
        <v>42186</v>
      </c>
      <c r="B238" s="6" t="str">
        <f>IF(INDEX('[1]indices adj'!GW$27:$IT$27,ROWS(A$1:A34))=0," ",INDEX('[1]indices adj'!GW$27:$IT$27,ROWS(A$1:A34)))</f>
        <v> </v>
      </c>
      <c r="C238" s="6" t="str">
        <f t="shared" si="18"/>
        <v> </v>
      </c>
      <c r="D238" s="6" t="str">
        <f t="shared" si="29"/>
        <v> </v>
      </c>
      <c r="E238" s="6" t="str">
        <f t="shared" si="30"/>
        <v> </v>
      </c>
      <c r="G238" s="6" t="str">
        <f>IF(INDEX('[1]indices adj'!GW$99:$IT$99,ROWS(A$1:A34))=0," ",INDEX('[1]indices adj'!GW$99:$IT$99,ROWS(A$1:A34)))</f>
        <v> </v>
      </c>
      <c r="H238" s="6" t="str">
        <f t="shared" si="24"/>
        <v> </v>
      </c>
      <c r="I238" s="6" t="str">
        <f t="shared" si="31"/>
        <v> </v>
      </c>
      <c r="K238" s="6" t="str">
        <f>IF(INDEX('[1]indices adj'!GW$102:$IT$102,ROWS(A$1:A34))=0," ",INDEX('[1]indices adj'!GW$102:$IT$102,ROWS(A$1:A34)))</f>
        <v> </v>
      </c>
      <c r="L238" s="6" t="str">
        <f t="shared" si="20"/>
        <v> </v>
      </c>
      <c r="M238" s="6" t="str">
        <f t="shared" si="32"/>
        <v> </v>
      </c>
    </row>
    <row r="239" spans="1:13" ht="12.75">
      <c r="A239" s="5">
        <v>42217</v>
      </c>
      <c r="B239" s="6" t="str">
        <f>IF(INDEX('[1]indices adj'!GW$27:$IT$27,ROWS(A$1:A35))=0," ",INDEX('[1]indices adj'!GW$27:$IT$27,ROWS(A$1:A35)))</f>
        <v> </v>
      </c>
      <c r="C239" s="6" t="str">
        <f t="shared" si="18"/>
        <v> </v>
      </c>
      <c r="D239" s="6" t="str">
        <f t="shared" si="29"/>
        <v> </v>
      </c>
      <c r="E239" s="6" t="str">
        <f t="shared" si="30"/>
        <v> </v>
      </c>
      <c r="G239" s="6" t="str">
        <f>IF(INDEX('[1]indices adj'!GW$99:$IT$99,ROWS(A$1:A35))=0," ",INDEX('[1]indices adj'!GW$99:$IT$99,ROWS(A$1:A35)))</f>
        <v> </v>
      </c>
      <c r="H239" s="6" t="str">
        <f t="shared" si="24"/>
        <v> </v>
      </c>
      <c r="I239" s="6" t="str">
        <f t="shared" si="31"/>
        <v> </v>
      </c>
      <c r="K239" s="6" t="str">
        <f>IF(INDEX('[1]indices adj'!GW$102:$IT$102,ROWS(A$1:A35))=0," ",INDEX('[1]indices adj'!GW$102:$IT$102,ROWS(A$1:A35)))</f>
        <v> </v>
      </c>
      <c r="L239" s="6" t="str">
        <f t="shared" si="20"/>
        <v> </v>
      </c>
      <c r="M239" s="6" t="str">
        <f t="shared" si="32"/>
        <v> </v>
      </c>
    </row>
    <row r="240" spans="1:13" ht="12.75">
      <c r="A240" s="5">
        <v>42248</v>
      </c>
      <c r="B240" s="6" t="str">
        <f>IF(INDEX('[1]indices adj'!GW$27:$IT$27,ROWS(A$1:A36))=0," ",INDEX('[1]indices adj'!GW$27:$IT$27,ROWS(A$1:A36)))</f>
        <v> </v>
      </c>
      <c r="C240" s="6" t="str">
        <f t="shared" si="18"/>
        <v> </v>
      </c>
      <c r="D240" s="6" t="str">
        <f t="shared" si="29"/>
        <v> </v>
      </c>
      <c r="E240" s="6" t="str">
        <f t="shared" si="30"/>
        <v> </v>
      </c>
      <c r="G240" s="6" t="str">
        <f>IF(INDEX('[1]indices adj'!GW$99:$IT$99,ROWS(A$1:A36))=0," ",INDEX('[1]indices adj'!GW$99:$IT$99,ROWS(A$1:A36)))</f>
        <v> </v>
      </c>
      <c r="H240" s="6" t="str">
        <f t="shared" si="24"/>
        <v> </v>
      </c>
      <c r="I240" s="6" t="str">
        <f t="shared" si="31"/>
        <v> </v>
      </c>
      <c r="K240" s="6" t="str">
        <f>IF(INDEX('[1]indices adj'!GW$102:$IT$102,ROWS(A$1:A36))=0," ",INDEX('[1]indices adj'!GW$102:$IT$102,ROWS(A$1:A36)))</f>
        <v> </v>
      </c>
      <c r="L240" s="6" t="str">
        <f t="shared" si="20"/>
        <v> </v>
      </c>
      <c r="M240" s="6" t="str">
        <f t="shared" si="32"/>
        <v> </v>
      </c>
    </row>
    <row r="241" spans="1:13" ht="12.75">
      <c r="A241" s="5">
        <v>42278</v>
      </c>
      <c r="B241" s="6" t="str">
        <f>IF(INDEX('[1]indices adj'!GW$27:$IT$27,ROWS(A$1:A37))=0," ",INDEX('[1]indices adj'!GW$27:$IT$27,ROWS(A$1:A37)))</f>
        <v> </v>
      </c>
      <c r="C241" s="6" t="str">
        <f t="shared" si="18"/>
        <v> </v>
      </c>
      <c r="D241" s="6" t="str">
        <f t="shared" si="29"/>
        <v> </v>
      </c>
      <c r="E241" s="6" t="str">
        <f t="shared" si="30"/>
        <v> </v>
      </c>
      <c r="G241" s="6" t="str">
        <f>IF(INDEX('[1]indices adj'!GW$99:$IT$99,ROWS(A$1:A37))=0," ",INDEX('[1]indices adj'!GW$99:$IT$99,ROWS(A$1:A37)))</f>
        <v> </v>
      </c>
      <c r="H241" s="6" t="str">
        <f t="shared" si="24"/>
        <v> </v>
      </c>
      <c r="I241" s="6" t="str">
        <f t="shared" si="31"/>
        <v> </v>
      </c>
      <c r="K241" s="6" t="str">
        <f>IF(INDEX('[1]indices adj'!GW$102:$IT$102,ROWS(A$1:A37))=0," ",INDEX('[1]indices adj'!GW$102:$IT$102,ROWS(A$1:A37)))</f>
        <v> </v>
      </c>
      <c r="L241" s="6" t="str">
        <f t="shared" si="20"/>
        <v> </v>
      </c>
      <c r="M241" s="6" t="str">
        <f t="shared" si="32"/>
        <v> </v>
      </c>
    </row>
    <row r="242" spans="1:13" ht="12.75">
      <c r="A242" s="5">
        <v>42309</v>
      </c>
      <c r="B242" s="6" t="str">
        <f>IF(INDEX('[1]indices adj'!GW$27:$IT$27,ROWS(A$1:A38))=0," ",INDEX('[1]indices adj'!GW$27:$IT$27,ROWS(A$1:A38)))</f>
        <v> </v>
      </c>
      <c r="C242" s="6" t="str">
        <f t="shared" si="18"/>
        <v> </v>
      </c>
      <c r="D242" s="6" t="str">
        <f t="shared" si="29"/>
        <v> </v>
      </c>
      <c r="E242" s="6" t="str">
        <f t="shared" si="30"/>
        <v> </v>
      </c>
      <c r="G242" s="6" t="str">
        <f>IF(INDEX('[1]indices adj'!GW$99:$IT$99,ROWS(A$1:A38))=0," ",INDEX('[1]indices adj'!GW$99:$IT$99,ROWS(A$1:A38)))</f>
        <v> </v>
      </c>
      <c r="H242" s="6" t="str">
        <f t="shared" si="24"/>
        <v> </v>
      </c>
      <c r="I242" s="6" t="str">
        <f t="shared" si="31"/>
        <v> </v>
      </c>
      <c r="K242" s="6" t="str">
        <f>IF(INDEX('[1]indices adj'!GW$102:$IT$102,ROWS(A$1:A38))=0," ",INDEX('[1]indices adj'!GW$102:$IT$102,ROWS(A$1:A38)))</f>
        <v> </v>
      </c>
      <c r="L242" s="6" t="str">
        <f t="shared" si="20"/>
        <v> </v>
      </c>
      <c r="M242" s="6" t="str">
        <f t="shared" si="32"/>
        <v> </v>
      </c>
    </row>
    <row r="243" spans="1:13" ht="12.75">
      <c r="A243" s="5">
        <v>42339</v>
      </c>
      <c r="B243" s="6" t="str">
        <f>IF(INDEX('[1]indices adj'!GW$27:$IT$27,ROWS(A$1:A39))=0," ",INDEX('[1]indices adj'!GW$27:$IT$27,ROWS(A$1:A39)))</f>
        <v> </v>
      </c>
      <c r="C243" s="6" t="str">
        <f t="shared" si="18"/>
        <v> </v>
      </c>
      <c r="D243" s="6" t="str">
        <f t="shared" si="29"/>
        <v> </v>
      </c>
      <c r="E243" s="6" t="str">
        <f t="shared" si="30"/>
        <v> </v>
      </c>
      <c r="G243" s="6" t="str">
        <f>IF(INDEX('[1]indices adj'!GW$99:$IT$99,ROWS(A$1:A39))=0," ",INDEX('[1]indices adj'!GW$99:$IT$99,ROWS(A$1:A39)))</f>
        <v> </v>
      </c>
      <c r="H243" s="6" t="str">
        <f t="shared" si="24"/>
        <v> </v>
      </c>
      <c r="I243" s="6" t="str">
        <f t="shared" si="31"/>
        <v> </v>
      </c>
      <c r="K243" s="6" t="str">
        <f>IF(INDEX('[1]indices adj'!GW$102:$IT$102,ROWS(A$1:A39))=0," ",INDEX('[1]indices adj'!GW$102:$IT$102,ROWS(A$1:A39)))</f>
        <v> </v>
      </c>
      <c r="L243" s="6" t="str">
        <f t="shared" si="20"/>
        <v> </v>
      </c>
      <c r="M243" s="6" t="str">
        <f t="shared" si="32"/>
        <v> </v>
      </c>
    </row>
  </sheetData>
  <sheetProtection/>
  <printOptions/>
  <pageMargins left="0.75" right="0.75" top="1" bottom="1" header="0.5" footer="0.5"/>
  <pageSetup horizontalDpi="600" verticalDpi="600" orientation="portrait" paperSize="9" scale="6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dduffy</dc:creator>
  <cp:keywords/>
  <dc:description/>
  <cp:lastModifiedBy>ktimoney</cp:lastModifiedBy>
  <cp:lastPrinted>2013-10-22T16:00:01Z</cp:lastPrinted>
  <dcterms:created xsi:type="dcterms:W3CDTF">2006-06-07T14:12:41Z</dcterms:created>
  <dcterms:modified xsi:type="dcterms:W3CDTF">2013-10-22T16:00:33Z</dcterms:modified>
  <cp:category/>
  <cp:version/>
  <cp:contentType/>
  <cp:contentStatus/>
</cp:coreProperties>
</file>